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Viec 07T-2017 Chinh thuc" sheetId="1" r:id="rId1"/>
    <sheet name="Tien 07T-2017 Chinh thuc" sheetId="2" r:id="rId2"/>
  </sheets>
  <externalReferences>
    <externalReference r:id="rId5"/>
    <externalReference r:id="rId6"/>
  </externalReferences>
  <definedNames>
    <definedName name="_xlnm.Print_Area" localSheetId="1">'Tien 07T-2017 Chinh thuc'!$A$1:$T$86</definedName>
    <definedName name="_xlnm.Print_Area" localSheetId="0">'Viec 07T-2017 Chinh thuc'!$A$1:$S$86</definedName>
    <definedName name="_xlnm.Print_Titles" localSheetId="1">'Tien 07T-2017 Chinh thuc'!$8:$13</definedName>
    <definedName name="_xlnm.Print_Titles" localSheetId="0">'Viec 07T-2017 Chinh thuc'!$8:$13</definedName>
  </definedNames>
  <calcPr fullCalcOnLoad="1"/>
</workbook>
</file>

<file path=xl/sharedStrings.xml><?xml version="1.0" encoding="utf-8"?>
<sst xmlns="http://schemas.openxmlformats.org/spreadsheetml/2006/main" count="109" uniqueCount="59">
  <si>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</si>
  <si>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</si>
  <si>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</si>
  <si>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</si>
  <si>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</si>
  <si>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</si>
  <si>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</si>
  <si>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</si>
  <si>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</si>
  <si>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</si>
  <si>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</si>
  <si>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</si>
  <si>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</si>
  <si>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</si>
  <si>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</si>
  <si>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</si>
  <si>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</si>
  <si>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</si>
  <si>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</si>
  <si>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</si>
  <si>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</si>
  <si>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</si>
  <si>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</si>
  <si>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</si>
  <si>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</si>
  <si>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</si>
  <si>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</si>
  <si>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</si>
  <si>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</si>
  <si>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</si>
  <si>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</si>
  <si>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</si>
  <si>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</si>
  <si>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</si>
  <si>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</si>
  <si>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</si>
  <si>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</si>
  <si>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</si>
  <si>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</si>
  <si>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</si>
  <si>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</si>
  <si>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</si>
  <si>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</si>
  <si>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</si>
  <si>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xếp loại TSTL</t>
  </si>
  <si>
    <t>xếp loại kết quả THA</t>
  </si>
  <si>
    <t>\</t>
  </si>
  <si>
    <t>số có điều kiện chuyển kỳ sau 2016</t>
  </si>
  <si>
    <t>giảm án tồn</t>
  </si>
  <si>
    <t>Giảm án tồn</t>
  </si>
  <si>
    <t>NTCS 2016</t>
  </si>
  <si>
    <t>Phân Loại án</t>
  </si>
  <si>
    <t>số có điều kiện chuyển kỳ sau 2017</t>
  </si>
  <si>
    <t>Đinh Nam Hải</t>
  </si>
  <si>
    <t>Phân loại án</t>
  </si>
  <si>
    <t>TLM</t>
  </si>
  <si>
    <t>Hà Nội, ngày 7 tháng 5 năm 2017</t>
  </si>
  <si>
    <r>
      <t xml:space="preserve">PHỤ LỤC I
THỐNG KÊ KẾT QUẢ THI HÀNH VỀ VIỆC 07 THÁNG NĂM 2017
</t>
    </r>
    <r>
      <rPr>
        <i/>
        <sz val="12"/>
        <rFont val="Times New Roman"/>
        <family val="1"/>
      </rPr>
      <t>(Kèm theo Báo cáo số  98 /BC-TKDLCT ngày 7/5/2017 của Trung tâm Thống kê, Quản lý dữ liệu và Ứng dụng công nghệ thông tin)</t>
    </r>
  </si>
  <si>
    <r>
      <t xml:space="preserve">PHỤ LỤC II
THỐNG KÊ KẾT QUẢ THI HÀNH VỀ GIÁ TRỊ 07 THÁNG NĂM 2017
</t>
    </r>
    <r>
      <rPr>
        <i/>
        <sz val="12"/>
        <rFont val="Times New Roman"/>
        <family val="1"/>
      </rPr>
      <t>(Kèm theo Báo cáo số 98 /BC-TKDLCT ngày 7/5/2017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</si>
</sst>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172" fontId="3" fillId="0" borderId="0" xfId="90" applyNumberFormat="1" applyFont="1" applyFill="1" applyAlignment="1">
      <alignment/>
      <protection/>
    </xf>
    <xf numFmtId="172" fontId="3" fillId="0" borderId="0" xfId="94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0" fontId="17" fillId="0" borderId="17" xfId="90" applyFont="1" applyFill="1" applyBorder="1" applyAlignment="1">
      <alignment horizontal="center" vertical="center" wrapText="1"/>
      <protection/>
    </xf>
    <xf numFmtId="0" fontId="17" fillId="0" borderId="18" xfId="90" applyFont="1" applyFill="1" applyBorder="1" applyAlignment="1">
      <alignment horizontal="center" vertical="center" wrapText="1"/>
      <protection/>
    </xf>
    <xf numFmtId="0" fontId="17" fillId="0" borderId="15" xfId="90" applyFont="1" applyFill="1" applyBorder="1" applyAlignment="1">
      <alignment horizontal="center" vertical="center" wrapText="1"/>
      <protection/>
    </xf>
    <xf numFmtId="0" fontId="17" fillId="0" borderId="8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17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0" fontId="33" fillId="0" borderId="8" xfId="90" applyFont="1" applyFill="1" applyBorder="1" applyAlignment="1">
      <alignment horizontal="center" vertical="center" wrapText="1"/>
      <protection/>
    </xf>
    <xf numFmtId="0" fontId="6" fillId="0" borderId="8" xfId="90" applyFont="1" applyFill="1" applyBorder="1" applyAlignment="1">
      <alignment horizontal="center" vertical="center" wrapText="1"/>
      <protection/>
    </xf>
    <xf numFmtId="49" fontId="0" fillId="0" borderId="20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Tong%20hop%2007T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%2007-2016%20chinh%20th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7T-2017"/>
      <sheetName val="Tien 07T-2017"/>
    </sheetNames>
    <sheetDataSet>
      <sheetData sheetId="1">
        <row r="15">
          <cell r="B15" t="str">
            <v>An Giang</v>
          </cell>
          <cell r="C15">
            <v>12885</v>
          </cell>
          <cell r="F15">
            <v>116</v>
          </cell>
          <cell r="G15">
            <v>0</v>
          </cell>
          <cell r="H15">
            <v>12769</v>
          </cell>
          <cell r="I15">
            <v>9902</v>
          </cell>
          <cell r="J15">
            <v>4472</v>
          </cell>
          <cell r="K15">
            <v>132</v>
          </cell>
          <cell r="L15">
            <v>5081</v>
          </cell>
          <cell r="M15">
            <v>175</v>
          </cell>
          <cell r="N15">
            <v>10</v>
          </cell>
          <cell r="O15">
            <v>0</v>
          </cell>
          <cell r="P15">
            <v>32</v>
          </cell>
          <cell r="Q15">
            <v>2867</v>
          </cell>
        </row>
        <row r="16">
          <cell r="B16" t="str">
            <v>Bắc Giang</v>
          </cell>
          <cell r="C16">
            <v>9283</v>
          </cell>
          <cell r="F16">
            <v>112</v>
          </cell>
          <cell r="G16">
            <v>4</v>
          </cell>
          <cell r="H16">
            <v>9171</v>
          </cell>
          <cell r="I16">
            <v>6078</v>
          </cell>
          <cell r="J16">
            <v>4043</v>
          </cell>
          <cell r="K16">
            <v>106</v>
          </cell>
          <cell r="L16">
            <v>1817</v>
          </cell>
          <cell r="M16">
            <v>94</v>
          </cell>
          <cell r="N16">
            <v>0</v>
          </cell>
          <cell r="O16">
            <v>0</v>
          </cell>
          <cell r="P16">
            <v>18</v>
          </cell>
          <cell r="Q16">
            <v>3093</v>
          </cell>
        </row>
        <row r="17">
          <cell r="B17" t="str">
            <v>Bắc Kạn</v>
          </cell>
          <cell r="C17">
            <v>1717</v>
          </cell>
          <cell r="F17">
            <v>34</v>
          </cell>
          <cell r="G17">
            <v>3</v>
          </cell>
          <cell r="H17">
            <v>1683</v>
          </cell>
          <cell r="I17">
            <v>1179</v>
          </cell>
          <cell r="J17">
            <v>990</v>
          </cell>
          <cell r="K17">
            <v>27</v>
          </cell>
          <cell r="L17">
            <v>160</v>
          </cell>
          <cell r="M17">
            <v>2</v>
          </cell>
          <cell r="N17">
            <v>0</v>
          </cell>
          <cell r="O17">
            <v>0</v>
          </cell>
          <cell r="P17">
            <v>0</v>
          </cell>
          <cell r="Q17">
            <v>504</v>
          </cell>
        </row>
        <row r="18">
          <cell r="B18" t="str">
            <v>Bạc Liêu</v>
          </cell>
          <cell r="C18">
            <v>8893</v>
          </cell>
          <cell r="F18">
            <v>98</v>
          </cell>
          <cell r="G18">
            <v>0</v>
          </cell>
          <cell r="H18">
            <v>8795</v>
          </cell>
          <cell r="I18">
            <v>7381</v>
          </cell>
          <cell r="J18">
            <v>3951</v>
          </cell>
          <cell r="K18">
            <v>45</v>
          </cell>
          <cell r="L18">
            <v>3351</v>
          </cell>
          <cell r="M18">
            <v>10</v>
          </cell>
          <cell r="N18">
            <v>8</v>
          </cell>
          <cell r="O18">
            <v>2</v>
          </cell>
          <cell r="P18">
            <v>14</v>
          </cell>
          <cell r="Q18">
            <v>1414</v>
          </cell>
        </row>
        <row r="19">
          <cell r="B19" t="str">
            <v>Bắc Ninh</v>
          </cell>
          <cell r="C19">
            <v>5335</v>
          </cell>
          <cell r="F19">
            <v>36</v>
          </cell>
          <cell r="G19">
            <v>2</v>
          </cell>
          <cell r="H19">
            <v>5299</v>
          </cell>
          <cell r="I19">
            <v>4088</v>
          </cell>
          <cell r="J19">
            <v>2722</v>
          </cell>
          <cell r="K19">
            <v>22</v>
          </cell>
          <cell r="L19">
            <v>1292</v>
          </cell>
          <cell r="M19">
            <v>33</v>
          </cell>
          <cell r="N19">
            <v>6</v>
          </cell>
          <cell r="O19">
            <v>0</v>
          </cell>
          <cell r="P19">
            <v>13</v>
          </cell>
          <cell r="Q19">
            <v>1211</v>
          </cell>
        </row>
        <row r="20">
          <cell r="B20" t="str">
            <v>Bến Tre</v>
          </cell>
          <cell r="C20">
            <v>13446</v>
          </cell>
          <cell r="F20">
            <v>94</v>
          </cell>
          <cell r="G20">
            <v>2</v>
          </cell>
          <cell r="H20">
            <v>13352</v>
          </cell>
          <cell r="I20">
            <v>11213</v>
          </cell>
          <cell r="J20">
            <v>6021</v>
          </cell>
          <cell r="K20">
            <v>154</v>
          </cell>
          <cell r="L20">
            <v>4832</v>
          </cell>
          <cell r="M20">
            <v>184</v>
          </cell>
          <cell r="N20">
            <v>1</v>
          </cell>
          <cell r="O20">
            <v>0</v>
          </cell>
          <cell r="P20">
            <v>21</v>
          </cell>
          <cell r="Q20">
            <v>2139</v>
          </cell>
        </row>
        <row r="21">
          <cell r="B21" t="str">
            <v>Bình Định</v>
          </cell>
          <cell r="C21">
            <v>7276</v>
          </cell>
          <cell r="F21">
            <v>24</v>
          </cell>
          <cell r="G21">
            <v>2</v>
          </cell>
          <cell r="H21">
            <v>7252</v>
          </cell>
          <cell r="I21">
            <v>5231</v>
          </cell>
          <cell r="J21">
            <v>3051</v>
          </cell>
          <cell r="K21">
            <v>73</v>
          </cell>
          <cell r="L21">
            <v>2042</v>
          </cell>
          <cell r="M21">
            <v>27</v>
          </cell>
          <cell r="N21">
            <v>15</v>
          </cell>
          <cell r="O21">
            <v>0</v>
          </cell>
          <cell r="P21">
            <v>23</v>
          </cell>
          <cell r="Q21">
            <v>2021</v>
          </cell>
        </row>
        <row r="22">
          <cell r="B22" t="str">
            <v>Bình Dương</v>
          </cell>
          <cell r="C22">
            <v>21992</v>
          </cell>
          <cell r="F22">
            <v>265</v>
          </cell>
          <cell r="G22">
            <v>13</v>
          </cell>
          <cell r="H22">
            <v>21727</v>
          </cell>
          <cell r="I22">
            <v>19194</v>
          </cell>
          <cell r="J22">
            <v>10421</v>
          </cell>
          <cell r="K22">
            <v>191</v>
          </cell>
          <cell r="L22">
            <v>8074</v>
          </cell>
          <cell r="M22">
            <v>367</v>
          </cell>
          <cell r="N22">
            <v>17</v>
          </cell>
          <cell r="O22">
            <v>0</v>
          </cell>
          <cell r="P22">
            <v>124</v>
          </cell>
          <cell r="Q22">
            <v>2533</v>
          </cell>
        </row>
        <row r="23">
          <cell r="B23" t="str">
            <v>Bình Phước</v>
          </cell>
          <cell r="C23">
            <v>11087</v>
          </cell>
          <cell r="F23">
            <v>218</v>
          </cell>
          <cell r="G23">
            <v>1</v>
          </cell>
          <cell r="H23">
            <v>10869</v>
          </cell>
          <cell r="I23">
            <v>8081</v>
          </cell>
          <cell r="J23">
            <v>3915</v>
          </cell>
          <cell r="K23">
            <v>187</v>
          </cell>
          <cell r="L23">
            <v>3737</v>
          </cell>
          <cell r="M23">
            <v>161</v>
          </cell>
          <cell r="N23">
            <v>7</v>
          </cell>
          <cell r="O23">
            <v>0</v>
          </cell>
          <cell r="P23">
            <v>74</v>
          </cell>
          <cell r="Q23">
            <v>2788</v>
          </cell>
        </row>
        <row r="24">
          <cell r="B24" t="str">
            <v>Bình Thuận</v>
          </cell>
          <cell r="C24">
            <v>13254</v>
          </cell>
          <cell r="F24">
            <v>92</v>
          </cell>
          <cell r="G24">
            <v>2</v>
          </cell>
          <cell r="H24">
            <v>13162</v>
          </cell>
          <cell r="I24">
            <v>10595</v>
          </cell>
          <cell r="J24">
            <v>5282</v>
          </cell>
          <cell r="K24">
            <v>246</v>
          </cell>
          <cell r="L24">
            <v>4797</v>
          </cell>
          <cell r="M24">
            <v>60</v>
          </cell>
          <cell r="N24">
            <v>16</v>
          </cell>
          <cell r="O24">
            <v>13</v>
          </cell>
          <cell r="P24">
            <v>181</v>
          </cell>
          <cell r="Q24">
            <v>2567</v>
          </cell>
        </row>
        <row r="25">
          <cell r="B25" t="str">
            <v>BR-V Tàu</v>
          </cell>
          <cell r="C25">
            <v>10840</v>
          </cell>
          <cell r="F25">
            <v>93</v>
          </cell>
          <cell r="G25">
            <v>11</v>
          </cell>
          <cell r="H25">
            <v>10747</v>
          </cell>
          <cell r="I25">
            <v>8543</v>
          </cell>
          <cell r="J25">
            <v>4663</v>
          </cell>
          <cell r="K25">
            <v>69</v>
          </cell>
          <cell r="L25">
            <v>3665</v>
          </cell>
          <cell r="M25">
            <v>125</v>
          </cell>
          <cell r="N25">
            <v>9</v>
          </cell>
          <cell r="O25">
            <v>0</v>
          </cell>
          <cell r="P25">
            <v>12</v>
          </cell>
          <cell r="Q25">
            <v>2204</v>
          </cell>
        </row>
        <row r="26">
          <cell r="B26" t="str">
            <v>Cà Mau</v>
          </cell>
          <cell r="C26">
            <v>13646</v>
          </cell>
          <cell r="F26">
            <v>124</v>
          </cell>
          <cell r="G26">
            <v>2</v>
          </cell>
          <cell r="H26">
            <v>13522</v>
          </cell>
          <cell r="I26">
            <v>10129</v>
          </cell>
          <cell r="J26">
            <v>5238</v>
          </cell>
          <cell r="K26">
            <v>162</v>
          </cell>
          <cell r="L26">
            <v>4608</v>
          </cell>
          <cell r="M26">
            <v>73</v>
          </cell>
          <cell r="N26">
            <v>12</v>
          </cell>
          <cell r="O26">
            <v>0</v>
          </cell>
          <cell r="P26">
            <v>36</v>
          </cell>
          <cell r="Q26">
            <v>3393</v>
          </cell>
        </row>
        <row r="27">
          <cell r="B27" t="str">
            <v>Cần Thơ</v>
          </cell>
          <cell r="C27">
            <v>11789</v>
          </cell>
          <cell r="F27">
            <v>158</v>
          </cell>
          <cell r="G27">
            <v>14</v>
          </cell>
          <cell r="H27">
            <v>11631</v>
          </cell>
          <cell r="I27">
            <v>9094</v>
          </cell>
          <cell r="J27">
            <v>4096</v>
          </cell>
          <cell r="K27">
            <v>228</v>
          </cell>
          <cell r="L27">
            <v>4521</v>
          </cell>
          <cell r="M27">
            <v>104</v>
          </cell>
          <cell r="N27">
            <v>19</v>
          </cell>
          <cell r="O27">
            <v>2</v>
          </cell>
          <cell r="P27">
            <v>124</v>
          </cell>
          <cell r="Q27">
            <v>2537</v>
          </cell>
        </row>
        <row r="28">
          <cell r="B28" t="str">
            <v>Cao Bằng</v>
          </cell>
          <cell r="C28">
            <v>1596</v>
          </cell>
          <cell r="F28">
            <v>20</v>
          </cell>
          <cell r="G28">
            <v>4</v>
          </cell>
          <cell r="H28">
            <v>1576</v>
          </cell>
          <cell r="I28">
            <v>1204</v>
          </cell>
          <cell r="J28">
            <v>840</v>
          </cell>
          <cell r="K28">
            <v>14</v>
          </cell>
          <cell r="L28">
            <v>338</v>
          </cell>
          <cell r="M28">
            <v>1</v>
          </cell>
          <cell r="N28">
            <v>2</v>
          </cell>
          <cell r="O28">
            <v>0</v>
          </cell>
          <cell r="P28">
            <v>9</v>
          </cell>
          <cell r="Q28">
            <v>372</v>
          </cell>
        </row>
        <row r="29">
          <cell r="B29" t="str">
            <v>Đà Nẵng</v>
          </cell>
          <cell r="C29">
            <v>9997</v>
          </cell>
          <cell r="F29">
            <v>167</v>
          </cell>
          <cell r="G29">
            <v>15</v>
          </cell>
          <cell r="H29">
            <v>9830</v>
          </cell>
          <cell r="I29">
            <v>7054</v>
          </cell>
          <cell r="J29">
            <v>3380</v>
          </cell>
          <cell r="K29">
            <v>122</v>
          </cell>
          <cell r="L29">
            <v>3469</v>
          </cell>
          <cell r="M29">
            <v>52</v>
          </cell>
          <cell r="N29">
            <v>13</v>
          </cell>
          <cell r="O29">
            <v>0</v>
          </cell>
          <cell r="P29">
            <v>18</v>
          </cell>
          <cell r="Q29">
            <v>2776</v>
          </cell>
        </row>
        <row r="30">
          <cell r="B30" t="str">
            <v>Đắk Lắc</v>
          </cell>
          <cell r="C30">
            <v>13289</v>
          </cell>
          <cell r="F30">
            <v>94</v>
          </cell>
          <cell r="G30">
            <v>17</v>
          </cell>
          <cell r="H30">
            <v>13195</v>
          </cell>
          <cell r="I30">
            <v>10293</v>
          </cell>
          <cell r="J30">
            <v>6701</v>
          </cell>
          <cell r="K30">
            <v>175</v>
          </cell>
          <cell r="L30">
            <v>3246</v>
          </cell>
          <cell r="M30">
            <v>134</v>
          </cell>
          <cell r="N30">
            <v>15</v>
          </cell>
          <cell r="O30">
            <v>0</v>
          </cell>
          <cell r="P30">
            <v>22</v>
          </cell>
          <cell r="Q30">
            <v>2902</v>
          </cell>
        </row>
        <row r="31">
          <cell r="B31" t="str">
            <v>Đắk Nông</v>
          </cell>
          <cell r="C31">
            <v>4682</v>
          </cell>
          <cell r="F31">
            <v>25</v>
          </cell>
          <cell r="G31">
            <v>1</v>
          </cell>
          <cell r="H31">
            <v>4657</v>
          </cell>
          <cell r="I31">
            <v>3522</v>
          </cell>
          <cell r="J31">
            <v>1714</v>
          </cell>
          <cell r="K31">
            <v>36</v>
          </cell>
          <cell r="L31">
            <v>1711</v>
          </cell>
          <cell r="M31">
            <v>56</v>
          </cell>
          <cell r="N31">
            <v>4</v>
          </cell>
          <cell r="O31">
            <v>0</v>
          </cell>
          <cell r="P31">
            <v>1</v>
          </cell>
          <cell r="Q31">
            <v>1135</v>
          </cell>
        </row>
        <row r="32">
          <cell r="B32" t="str">
            <v>Điện Biên</v>
          </cell>
          <cell r="C32">
            <v>2307</v>
          </cell>
          <cell r="F32">
            <v>56</v>
          </cell>
          <cell r="G32">
            <v>0</v>
          </cell>
          <cell r="H32">
            <v>2251</v>
          </cell>
          <cell r="I32">
            <v>1845</v>
          </cell>
          <cell r="J32">
            <v>1531</v>
          </cell>
          <cell r="K32">
            <v>18</v>
          </cell>
          <cell r="L32">
            <v>286</v>
          </cell>
          <cell r="M32">
            <v>5</v>
          </cell>
          <cell r="N32">
            <v>0</v>
          </cell>
          <cell r="O32">
            <v>0</v>
          </cell>
          <cell r="P32">
            <v>5</v>
          </cell>
          <cell r="Q32">
            <v>406</v>
          </cell>
        </row>
        <row r="33">
          <cell r="B33" t="str">
            <v>Đồng Nai</v>
          </cell>
          <cell r="C33">
            <v>22846</v>
          </cell>
          <cell r="F33">
            <v>247</v>
          </cell>
          <cell r="G33">
            <v>66</v>
          </cell>
          <cell r="H33">
            <v>22599</v>
          </cell>
          <cell r="I33">
            <v>16998</v>
          </cell>
          <cell r="J33">
            <v>8618</v>
          </cell>
          <cell r="K33">
            <v>207</v>
          </cell>
          <cell r="L33">
            <v>7784</v>
          </cell>
          <cell r="M33">
            <v>330</v>
          </cell>
          <cell r="N33">
            <v>23</v>
          </cell>
          <cell r="O33">
            <v>1</v>
          </cell>
          <cell r="P33">
            <v>35</v>
          </cell>
          <cell r="Q33">
            <v>5601</v>
          </cell>
        </row>
        <row r="34">
          <cell r="B34" t="str">
            <v>Đồng Tháp</v>
          </cell>
          <cell r="C34">
            <v>14735</v>
          </cell>
          <cell r="F34">
            <v>86</v>
          </cell>
          <cell r="G34">
            <v>0</v>
          </cell>
          <cell r="H34">
            <v>14649</v>
          </cell>
          <cell r="I34">
            <v>11471</v>
          </cell>
          <cell r="J34">
            <v>7252</v>
          </cell>
          <cell r="K34">
            <v>192</v>
          </cell>
          <cell r="L34">
            <v>3858</v>
          </cell>
          <cell r="M34">
            <v>139</v>
          </cell>
          <cell r="N34">
            <v>7</v>
          </cell>
          <cell r="O34">
            <v>0</v>
          </cell>
          <cell r="P34">
            <v>23</v>
          </cell>
          <cell r="Q34">
            <v>3178</v>
          </cell>
        </row>
        <row r="35">
          <cell r="B35" t="str">
            <v>Gia Lai</v>
          </cell>
          <cell r="C35">
            <v>10319</v>
          </cell>
          <cell r="F35">
            <v>82</v>
          </cell>
          <cell r="G35">
            <v>66</v>
          </cell>
          <cell r="H35">
            <v>10237</v>
          </cell>
          <cell r="I35">
            <v>7550</v>
          </cell>
          <cell r="J35">
            <v>4019</v>
          </cell>
          <cell r="K35">
            <v>136</v>
          </cell>
          <cell r="L35">
            <v>3287</v>
          </cell>
          <cell r="M35">
            <v>67</v>
          </cell>
          <cell r="N35">
            <v>13</v>
          </cell>
          <cell r="O35">
            <v>0</v>
          </cell>
          <cell r="P35">
            <v>28</v>
          </cell>
          <cell r="Q35">
            <v>2687</v>
          </cell>
        </row>
        <row r="36">
          <cell r="B36" t="str">
            <v>Hà Giang</v>
          </cell>
          <cell r="C36">
            <v>1868</v>
          </cell>
          <cell r="F36">
            <v>10</v>
          </cell>
          <cell r="G36">
            <v>1</v>
          </cell>
          <cell r="H36">
            <v>1858</v>
          </cell>
          <cell r="I36">
            <v>1478</v>
          </cell>
          <cell r="J36">
            <v>1124</v>
          </cell>
          <cell r="K36">
            <v>12</v>
          </cell>
          <cell r="L36">
            <v>320</v>
          </cell>
          <cell r="M36">
            <v>11</v>
          </cell>
          <cell r="N36">
            <v>0</v>
          </cell>
          <cell r="O36">
            <v>0</v>
          </cell>
          <cell r="P36">
            <v>11</v>
          </cell>
          <cell r="Q36">
            <v>380</v>
          </cell>
        </row>
        <row r="37">
          <cell r="B37" t="str">
            <v>Hà Nam</v>
          </cell>
          <cell r="C37">
            <v>2130</v>
          </cell>
          <cell r="F37">
            <v>26</v>
          </cell>
          <cell r="G37">
            <v>0</v>
          </cell>
          <cell r="H37">
            <v>2104</v>
          </cell>
          <cell r="I37">
            <v>1327</v>
          </cell>
          <cell r="J37">
            <v>970</v>
          </cell>
          <cell r="K37">
            <v>6</v>
          </cell>
          <cell r="L37">
            <v>340</v>
          </cell>
          <cell r="M37">
            <v>1</v>
          </cell>
          <cell r="N37">
            <v>5</v>
          </cell>
          <cell r="O37">
            <v>0</v>
          </cell>
          <cell r="P37">
            <v>5</v>
          </cell>
          <cell r="Q37">
            <v>777</v>
          </cell>
        </row>
        <row r="38">
          <cell r="B38" t="str">
            <v>Hà Nội</v>
          </cell>
          <cell r="C38">
            <v>33344</v>
          </cell>
          <cell r="F38">
            <v>553</v>
          </cell>
          <cell r="G38">
            <v>2</v>
          </cell>
          <cell r="H38">
            <v>32791</v>
          </cell>
          <cell r="I38">
            <v>24317</v>
          </cell>
          <cell r="J38">
            <v>12785</v>
          </cell>
          <cell r="K38">
            <v>256</v>
          </cell>
          <cell r="L38">
            <v>11118</v>
          </cell>
          <cell r="M38">
            <v>60</v>
          </cell>
          <cell r="N38">
            <v>55</v>
          </cell>
          <cell r="O38">
            <v>0</v>
          </cell>
          <cell r="P38">
            <v>43</v>
          </cell>
          <cell r="Q38">
            <v>8474</v>
          </cell>
        </row>
        <row r="39">
          <cell r="B39" t="str">
            <v>Hà Tĩnh</v>
          </cell>
          <cell r="C39">
            <v>3107</v>
          </cell>
          <cell r="F39">
            <v>20</v>
          </cell>
          <cell r="G39">
            <v>0</v>
          </cell>
          <cell r="H39">
            <v>3087</v>
          </cell>
          <cell r="I39">
            <v>2518</v>
          </cell>
          <cell r="J39">
            <v>1961</v>
          </cell>
          <cell r="K39">
            <v>23</v>
          </cell>
          <cell r="L39">
            <v>524</v>
          </cell>
          <cell r="M39">
            <v>8</v>
          </cell>
          <cell r="N39">
            <v>0</v>
          </cell>
          <cell r="O39">
            <v>0</v>
          </cell>
          <cell r="P39">
            <v>2</v>
          </cell>
          <cell r="Q39">
            <v>569</v>
          </cell>
        </row>
        <row r="40">
          <cell r="B40" t="str">
            <v>Hải Dương</v>
          </cell>
          <cell r="C40">
            <v>8154</v>
          </cell>
          <cell r="F40">
            <v>88</v>
          </cell>
          <cell r="G40">
            <v>0</v>
          </cell>
          <cell r="H40">
            <v>8066</v>
          </cell>
          <cell r="I40">
            <v>6651</v>
          </cell>
          <cell r="J40">
            <v>4388</v>
          </cell>
          <cell r="K40">
            <v>60</v>
          </cell>
          <cell r="L40">
            <v>2142</v>
          </cell>
          <cell r="M40">
            <v>4</v>
          </cell>
          <cell r="N40">
            <v>12</v>
          </cell>
          <cell r="O40">
            <v>0</v>
          </cell>
          <cell r="P40">
            <v>45</v>
          </cell>
          <cell r="Q40">
            <v>1415</v>
          </cell>
        </row>
        <row r="41">
          <cell r="B41" t="str">
            <v>Hải Phòng</v>
          </cell>
          <cell r="C41">
            <v>13295</v>
          </cell>
          <cell r="F41">
            <v>138</v>
          </cell>
          <cell r="G41">
            <v>11</v>
          </cell>
          <cell r="H41">
            <v>13157</v>
          </cell>
          <cell r="I41">
            <v>8009</v>
          </cell>
          <cell r="J41">
            <v>4083</v>
          </cell>
          <cell r="K41">
            <v>158</v>
          </cell>
          <cell r="L41">
            <v>3726</v>
          </cell>
          <cell r="M41">
            <v>16</v>
          </cell>
          <cell r="N41">
            <v>11</v>
          </cell>
          <cell r="O41">
            <v>0</v>
          </cell>
          <cell r="P41">
            <v>15</v>
          </cell>
          <cell r="Q41">
            <v>5148</v>
          </cell>
        </row>
        <row r="42">
          <cell r="B42" t="str">
            <v>Hậu Giang</v>
          </cell>
          <cell r="C42">
            <v>7530</v>
          </cell>
          <cell r="F42">
            <v>96</v>
          </cell>
          <cell r="G42">
            <v>0</v>
          </cell>
          <cell r="H42">
            <v>7434</v>
          </cell>
          <cell r="I42">
            <v>6241</v>
          </cell>
          <cell r="J42">
            <v>2840</v>
          </cell>
          <cell r="K42">
            <v>97</v>
          </cell>
          <cell r="L42">
            <v>3223</v>
          </cell>
          <cell r="M42">
            <v>61</v>
          </cell>
          <cell r="N42">
            <v>6</v>
          </cell>
          <cell r="O42">
            <v>0</v>
          </cell>
          <cell r="P42">
            <v>14</v>
          </cell>
          <cell r="Q42">
            <v>1193</v>
          </cell>
        </row>
        <row r="43">
          <cell r="B43" t="str">
            <v>Hồ Chí Minh</v>
          </cell>
          <cell r="C43">
            <v>71703</v>
          </cell>
          <cell r="F43">
            <v>693</v>
          </cell>
          <cell r="G43">
            <v>0</v>
          </cell>
          <cell r="H43">
            <v>71010</v>
          </cell>
          <cell r="I43">
            <v>54581</v>
          </cell>
          <cell r="J43">
            <v>26418</v>
          </cell>
          <cell r="K43">
            <v>509</v>
          </cell>
          <cell r="L43">
            <v>26475</v>
          </cell>
          <cell r="M43">
            <v>748</v>
          </cell>
          <cell r="N43">
            <v>87</v>
          </cell>
          <cell r="O43">
            <v>1</v>
          </cell>
          <cell r="P43">
            <v>343</v>
          </cell>
          <cell r="Q43">
            <v>16429</v>
          </cell>
        </row>
        <row r="44">
          <cell r="B44" t="str">
            <v>Hòa Bình</v>
          </cell>
          <cell r="C44">
            <v>2898</v>
          </cell>
          <cell r="F44">
            <v>41</v>
          </cell>
          <cell r="G44">
            <v>0</v>
          </cell>
          <cell r="H44">
            <v>2857</v>
          </cell>
          <cell r="I44">
            <v>2396</v>
          </cell>
          <cell r="J44">
            <v>1874</v>
          </cell>
          <cell r="K44">
            <v>15</v>
          </cell>
          <cell r="L44">
            <v>476</v>
          </cell>
          <cell r="M44">
            <v>7</v>
          </cell>
          <cell r="N44">
            <v>2</v>
          </cell>
          <cell r="O44">
            <v>0</v>
          </cell>
          <cell r="P44">
            <v>22</v>
          </cell>
          <cell r="Q44">
            <v>461</v>
          </cell>
        </row>
        <row r="45">
          <cell r="B45" t="str">
            <v>Hưng Yên</v>
          </cell>
          <cell r="C45">
            <v>4846</v>
          </cell>
          <cell r="F45">
            <v>82</v>
          </cell>
          <cell r="G45">
            <v>5</v>
          </cell>
          <cell r="H45">
            <v>4764</v>
          </cell>
          <cell r="I45">
            <v>3644</v>
          </cell>
          <cell r="J45">
            <v>2371</v>
          </cell>
          <cell r="K45">
            <v>45</v>
          </cell>
          <cell r="L45">
            <v>1166</v>
          </cell>
          <cell r="M45">
            <v>4</v>
          </cell>
          <cell r="N45">
            <v>12</v>
          </cell>
          <cell r="O45">
            <v>0</v>
          </cell>
          <cell r="P45">
            <v>46</v>
          </cell>
          <cell r="Q45">
            <v>1120</v>
          </cell>
        </row>
        <row r="46">
          <cell r="B46" t="str">
            <v>Khánh Hòa</v>
          </cell>
          <cell r="C46">
            <v>9909</v>
          </cell>
          <cell r="F46">
            <v>32</v>
          </cell>
          <cell r="G46">
            <v>12</v>
          </cell>
          <cell r="H46">
            <v>9877</v>
          </cell>
          <cell r="I46">
            <v>7646</v>
          </cell>
          <cell r="J46">
            <v>3978</v>
          </cell>
          <cell r="K46">
            <v>74</v>
          </cell>
          <cell r="L46">
            <v>3525</v>
          </cell>
          <cell r="M46">
            <v>49</v>
          </cell>
          <cell r="N46">
            <v>4</v>
          </cell>
          <cell r="O46">
            <v>1</v>
          </cell>
          <cell r="P46">
            <v>15</v>
          </cell>
          <cell r="Q46">
            <v>2231</v>
          </cell>
        </row>
        <row r="47">
          <cell r="B47" t="str">
            <v>Kiên Giang</v>
          </cell>
          <cell r="C47">
            <v>15705</v>
          </cell>
          <cell r="F47">
            <v>134</v>
          </cell>
          <cell r="G47">
            <v>0</v>
          </cell>
          <cell r="H47">
            <v>15571</v>
          </cell>
          <cell r="I47">
            <v>12139</v>
          </cell>
          <cell r="J47">
            <v>6438</v>
          </cell>
          <cell r="K47">
            <v>235</v>
          </cell>
          <cell r="L47">
            <v>5313</v>
          </cell>
          <cell r="M47">
            <v>102</v>
          </cell>
          <cell r="N47">
            <v>7</v>
          </cell>
          <cell r="O47">
            <v>4</v>
          </cell>
          <cell r="P47">
            <v>40</v>
          </cell>
          <cell r="Q47">
            <v>3432</v>
          </cell>
        </row>
        <row r="48">
          <cell r="B48" t="str">
            <v>Kon Tum</v>
          </cell>
          <cell r="C48">
            <v>2735</v>
          </cell>
          <cell r="F48">
            <v>38</v>
          </cell>
          <cell r="G48">
            <v>22</v>
          </cell>
          <cell r="H48">
            <v>2697</v>
          </cell>
          <cell r="I48">
            <v>2172</v>
          </cell>
          <cell r="J48">
            <v>1484</v>
          </cell>
          <cell r="K48">
            <v>23</v>
          </cell>
          <cell r="L48">
            <v>622</v>
          </cell>
          <cell r="M48">
            <v>40</v>
          </cell>
          <cell r="N48">
            <v>3</v>
          </cell>
          <cell r="O48">
            <v>0</v>
          </cell>
          <cell r="P48">
            <v>0</v>
          </cell>
          <cell r="Q48">
            <v>525</v>
          </cell>
        </row>
        <row r="49">
          <cell r="B49" t="str">
            <v>Lai Châu</v>
          </cell>
          <cell r="C49">
            <v>1244</v>
          </cell>
          <cell r="F49">
            <v>16</v>
          </cell>
          <cell r="G49">
            <v>0</v>
          </cell>
          <cell r="H49">
            <v>1228</v>
          </cell>
          <cell r="I49">
            <v>1049</v>
          </cell>
          <cell r="J49">
            <v>885</v>
          </cell>
          <cell r="K49">
            <v>6</v>
          </cell>
          <cell r="L49">
            <v>156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179</v>
          </cell>
        </row>
        <row r="50">
          <cell r="B50" t="str">
            <v>Lâm Đồng</v>
          </cell>
          <cell r="C50">
            <v>10512</v>
          </cell>
          <cell r="F50">
            <v>68</v>
          </cell>
          <cell r="G50">
            <v>0</v>
          </cell>
          <cell r="H50">
            <v>10444</v>
          </cell>
          <cell r="I50">
            <v>8006</v>
          </cell>
          <cell r="J50">
            <v>3902</v>
          </cell>
          <cell r="K50">
            <v>179</v>
          </cell>
          <cell r="L50">
            <v>3822</v>
          </cell>
          <cell r="M50">
            <v>55</v>
          </cell>
          <cell r="N50">
            <v>9</v>
          </cell>
          <cell r="O50">
            <v>3</v>
          </cell>
          <cell r="P50">
            <v>36</v>
          </cell>
          <cell r="Q50">
            <v>2438</v>
          </cell>
        </row>
        <row r="51">
          <cell r="B51" t="str">
            <v>Lạng Sơn</v>
          </cell>
          <cell r="C51">
            <v>4234</v>
          </cell>
          <cell r="F51">
            <v>101</v>
          </cell>
          <cell r="G51">
            <v>0</v>
          </cell>
          <cell r="H51">
            <v>4133</v>
          </cell>
          <cell r="I51">
            <v>3148</v>
          </cell>
          <cell r="J51">
            <v>2135</v>
          </cell>
          <cell r="K51">
            <v>21</v>
          </cell>
          <cell r="L51">
            <v>982</v>
          </cell>
          <cell r="M51">
            <v>3</v>
          </cell>
          <cell r="N51">
            <v>7</v>
          </cell>
          <cell r="O51">
            <v>0</v>
          </cell>
          <cell r="P51">
            <v>0</v>
          </cell>
          <cell r="Q51">
            <v>985</v>
          </cell>
        </row>
        <row r="52">
          <cell r="B52" t="str">
            <v>Lào Cai</v>
          </cell>
          <cell r="C52">
            <v>3477</v>
          </cell>
          <cell r="F52">
            <v>9</v>
          </cell>
          <cell r="G52">
            <v>5</v>
          </cell>
          <cell r="H52">
            <v>3468</v>
          </cell>
          <cell r="I52">
            <v>2614</v>
          </cell>
          <cell r="J52">
            <v>2015</v>
          </cell>
          <cell r="K52">
            <v>50</v>
          </cell>
          <cell r="L52">
            <v>542</v>
          </cell>
          <cell r="M52">
            <v>5</v>
          </cell>
          <cell r="N52">
            <v>0</v>
          </cell>
          <cell r="O52">
            <v>0</v>
          </cell>
          <cell r="P52">
            <v>2</v>
          </cell>
          <cell r="Q52">
            <v>854</v>
          </cell>
        </row>
        <row r="53">
          <cell r="B53" t="str">
            <v>Long An</v>
          </cell>
          <cell r="C53">
            <v>23071</v>
          </cell>
          <cell r="F53">
            <v>127</v>
          </cell>
          <cell r="G53">
            <v>17</v>
          </cell>
          <cell r="H53">
            <v>22944</v>
          </cell>
          <cell r="I53">
            <v>17638</v>
          </cell>
          <cell r="J53">
            <v>7063</v>
          </cell>
          <cell r="K53">
            <v>208</v>
          </cell>
          <cell r="L53">
            <v>10028</v>
          </cell>
          <cell r="M53">
            <v>295</v>
          </cell>
          <cell r="N53">
            <v>17</v>
          </cell>
          <cell r="O53">
            <v>0</v>
          </cell>
          <cell r="P53">
            <v>27</v>
          </cell>
          <cell r="Q53">
            <v>5306</v>
          </cell>
        </row>
        <row r="54">
          <cell r="B54" t="str">
            <v>Nam Định</v>
          </cell>
          <cell r="C54">
            <v>5156</v>
          </cell>
          <cell r="F54">
            <v>76</v>
          </cell>
          <cell r="G54">
            <v>0</v>
          </cell>
          <cell r="H54">
            <v>5080</v>
          </cell>
          <cell r="I54">
            <v>3513</v>
          </cell>
          <cell r="J54">
            <v>2502</v>
          </cell>
          <cell r="K54">
            <v>63</v>
          </cell>
          <cell r="L54">
            <v>905</v>
          </cell>
          <cell r="M54">
            <v>10</v>
          </cell>
          <cell r="N54">
            <v>6</v>
          </cell>
          <cell r="O54">
            <v>0</v>
          </cell>
          <cell r="P54">
            <v>27</v>
          </cell>
          <cell r="Q54">
            <v>1567</v>
          </cell>
        </row>
        <row r="55">
          <cell r="B55" t="str">
            <v>Nghệ An</v>
          </cell>
          <cell r="C55">
            <v>11904</v>
          </cell>
          <cell r="F55">
            <v>63</v>
          </cell>
          <cell r="G55">
            <v>0</v>
          </cell>
          <cell r="H55">
            <v>11841</v>
          </cell>
          <cell r="I55">
            <v>9637</v>
          </cell>
          <cell r="J55">
            <v>6306</v>
          </cell>
          <cell r="K55">
            <v>107</v>
          </cell>
          <cell r="L55">
            <v>3164</v>
          </cell>
          <cell r="M55">
            <v>26</v>
          </cell>
          <cell r="N55">
            <v>7</v>
          </cell>
          <cell r="O55">
            <v>2</v>
          </cell>
          <cell r="P55">
            <v>25</v>
          </cell>
          <cell r="Q55">
            <v>2204</v>
          </cell>
        </row>
        <row r="56">
          <cell r="B56" t="str">
            <v>Ninh Bình</v>
          </cell>
          <cell r="C56">
            <v>4143</v>
          </cell>
          <cell r="F56">
            <v>41</v>
          </cell>
          <cell r="G56">
            <v>4</v>
          </cell>
          <cell r="H56">
            <v>4102</v>
          </cell>
          <cell r="I56">
            <v>3303</v>
          </cell>
          <cell r="J56">
            <v>1757</v>
          </cell>
          <cell r="K56">
            <v>104</v>
          </cell>
          <cell r="L56">
            <v>1432</v>
          </cell>
          <cell r="M56">
            <v>4</v>
          </cell>
          <cell r="N56">
            <v>0</v>
          </cell>
          <cell r="O56">
            <v>0</v>
          </cell>
          <cell r="P56">
            <v>6</v>
          </cell>
          <cell r="Q56">
            <v>799</v>
          </cell>
        </row>
        <row r="57">
          <cell r="B57" t="str">
            <v>Ninh Thuận</v>
          </cell>
          <cell r="C57">
            <v>3861</v>
          </cell>
          <cell r="F57">
            <v>19</v>
          </cell>
          <cell r="G57">
            <v>0</v>
          </cell>
          <cell r="H57">
            <v>3842</v>
          </cell>
          <cell r="I57">
            <v>3236</v>
          </cell>
          <cell r="J57">
            <v>1829</v>
          </cell>
          <cell r="K57">
            <v>32</v>
          </cell>
          <cell r="L57">
            <v>1337</v>
          </cell>
          <cell r="M57">
            <v>36</v>
          </cell>
          <cell r="N57">
            <v>0</v>
          </cell>
          <cell r="O57">
            <v>0</v>
          </cell>
          <cell r="P57">
            <v>2</v>
          </cell>
          <cell r="Q57">
            <v>606</v>
          </cell>
        </row>
        <row r="58">
          <cell r="B58" t="str">
            <v>Phú Thọ</v>
          </cell>
          <cell r="C58">
            <v>8296</v>
          </cell>
          <cell r="F58">
            <v>122</v>
          </cell>
          <cell r="G58">
            <v>4</v>
          </cell>
          <cell r="H58">
            <v>8174</v>
          </cell>
          <cell r="I58">
            <v>6629</v>
          </cell>
          <cell r="J58">
            <v>4552</v>
          </cell>
          <cell r="K58">
            <v>262</v>
          </cell>
          <cell r="L58">
            <v>1752</v>
          </cell>
          <cell r="M58">
            <v>50</v>
          </cell>
          <cell r="N58">
            <v>9</v>
          </cell>
          <cell r="O58">
            <v>0</v>
          </cell>
          <cell r="P58">
            <v>4</v>
          </cell>
          <cell r="Q58">
            <v>1545</v>
          </cell>
        </row>
        <row r="59">
          <cell r="B59" t="str">
            <v>Phú Yên</v>
          </cell>
          <cell r="C59">
            <v>5213</v>
          </cell>
          <cell r="F59">
            <v>40</v>
          </cell>
          <cell r="G59">
            <v>0</v>
          </cell>
          <cell r="H59">
            <v>5173</v>
          </cell>
          <cell r="I59">
            <v>3877</v>
          </cell>
          <cell r="J59">
            <v>1916</v>
          </cell>
          <cell r="K59">
            <v>98</v>
          </cell>
          <cell r="L59">
            <v>1785</v>
          </cell>
          <cell r="M59">
            <v>51</v>
          </cell>
          <cell r="N59">
            <v>1</v>
          </cell>
          <cell r="O59">
            <v>0</v>
          </cell>
          <cell r="P59">
            <v>26</v>
          </cell>
          <cell r="Q59">
            <v>1296</v>
          </cell>
        </row>
        <row r="60">
          <cell r="B60" t="str">
            <v>Quảng Bình</v>
          </cell>
          <cell r="C60">
            <v>2708</v>
          </cell>
          <cell r="F60">
            <v>17</v>
          </cell>
          <cell r="G60">
            <v>0</v>
          </cell>
          <cell r="H60">
            <v>2691</v>
          </cell>
          <cell r="I60">
            <v>2220</v>
          </cell>
          <cell r="J60">
            <v>1545</v>
          </cell>
          <cell r="K60">
            <v>26</v>
          </cell>
          <cell r="L60">
            <v>621</v>
          </cell>
          <cell r="M60">
            <v>4</v>
          </cell>
          <cell r="N60">
            <v>2</v>
          </cell>
          <cell r="O60">
            <v>0</v>
          </cell>
          <cell r="P60">
            <v>22</v>
          </cell>
          <cell r="Q60">
            <v>471</v>
          </cell>
        </row>
        <row r="61">
          <cell r="B61" t="str">
            <v>Quảng Nam</v>
          </cell>
          <cell r="C61">
            <v>7110</v>
          </cell>
          <cell r="F61">
            <v>65</v>
          </cell>
          <cell r="G61">
            <v>18</v>
          </cell>
          <cell r="H61">
            <v>7045</v>
          </cell>
          <cell r="I61">
            <v>5715</v>
          </cell>
          <cell r="J61">
            <v>3785</v>
          </cell>
          <cell r="K61">
            <v>33</v>
          </cell>
          <cell r="L61">
            <v>1836</v>
          </cell>
          <cell r="M61">
            <v>21</v>
          </cell>
          <cell r="N61">
            <v>2</v>
          </cell>
          <cell r="O61">
            <v>0</v>
          </cell>
          <cell r="P61">
            <v>38</v>
          </cell>
          <cell r="Q61">
            <v>1330</v>
          </cell>
        </row>
        <row r="62">
          <cell r="B62" t="str">
            <v>Quảng Ngãi</v>
          </cell>
          <cell r="C62">
            <v>6192</v>
          </cell>
          <cell r="F62">
            <v>45</v>
          </cell>
          <cell r="G62">
            <v>0</v>
          </cell>
          <cell r="H62">
            <v>6147</v>
          </cell>
          <cell r="I62">
            <v>4909</v>
          </cell>
          <cell r="J62">
            <v>2495</v>
          </cell>
          <cell r="K62">
            <v>14</v>
          </cell>
          <cell r="L62">
            <v>2358</v>
          </cell>
          <cell r="M62">
            <v>21</v>
          </cell>
          <cell r="N62">
            <v>5</v>
          </cell>
          <cell r="O62">
            <v>0</v>
          </cell>
          <cell r="P62">
            <v>16</v>
          </cell>
          <cell r="Q62">
            <v>1238</v>
          </cell>
        </row>
        <row r="63">
          <cell r="B63" t="str">
            <v>Quảng Ninh</v>
          </cell>
          <cell r="C63">
            <v>6844</v>
          </cell>
          <cell r="F63">
            <v>59</v>
          </cell>
          <cell r="G63">
            <v>4</v>
          </cell>
          <cell r="H63">
            <v>6785</v>
          </cell>
          <cell r="I63">
            <v>5315</v>
          </cell>
          <cell r="J63">
            <v>3107</v>
          </cell>
          <cell r="K63">
            <v>69</v>
          </cell>
          <cell r="L63">
            <v>2114</v>
          </cell>
          <cell r="M63">
            <v>12</v>
          </cell>
          <cell r="N63">
            <v>13</v>
          </cell>
          <cell r="O63">
            <v>0</v>
          </cell>
          <cell r="P63">
            <v>0</v>
          </cell>
          <cell r="Q63">
            <v>1470</v>
          </cell>
        </row>
        <row r="64">
          <cell r="B64" t="str">
            <v>Quảng Trị</v>
          </cell>
          <cell r="C64">
            <v>2279</v>
          </cell>
          <cell r="F64">
            <v>15</v>
          </cell>
          <cell r="G64">
            <v>0</v>
          </cell>
          <cell r="H64">
            <v>2264</v>
          </cell>
          <cell r="I64">
            <v>1925</v>
          </cell>
          <cell r="J64">
            <v>1242</v>
          </cell>
          <cell r="K64">
            <v>12</v>
          </cell>
          <cell r="L64">
            <v>645</v>
          </cell>
          <cell r="M64">
            <v>14</v>
          </cell>
          <cell r="N64">
            <v>4</v>
          </cell>
          <cell r="O64">
            <v>0</v>
          </cell>
          <cell r="P64">
            <v>8</v>
          </cell>
          <cell r="Q64">
            <v>339</v>
          </cell>
        </row>
        <row r="65">
          <cell r="B65" t="str">
            <v>Sóc Trăng</v>
          </cell>
          <cell r="C65">
            <v>9960</v>
          </cell>
          <cell r="F65">
            <v>83</v>
          </cell>
          <cell r="G65">
            <v>13</v>
          </cell>
          <cell r="H65">
            <v>9877</v>
          </cell>
          <cell r="I65">
            <v>8140</v>
          </cell>
          <cell r="J65">
            <v>4090</v>
          </cell>
          <cell r="K65">
            <v>105</v>
          </cell>
          <cell r="L65">
            <v>3829</v>
          </cell>
          <cell r="M65">
            <v>74</v>
          </cell>
          <cell r="N65">
            <v>18</v>
          </cell>
          <cell r="O65">
            <v>0</v>
          </cell>
          <cell r="P65">
            <v>24</v>
          </cell>
          <cell r="Q65">
            <v>1737</v>
          </cell>
        </row>
        <row r="66">
          <cell r="B66" t="str">
            <v>Sơn La</v>
          </cell>
          <cell r="C66">
            <v>4737</v>
          </cell>
          <cell r="F66">
            <v>17</v>
          </cell>
          <cell r="G66">
            <v>0</v>
          </cell>
          <cell r="H66">
            <v>4720</v>
          </cell>
          <cell r="I66">
            <v>3976</v>
          </cell>
          <cell r="J66">
            <v>2782</v>
          </cell>
          <cell r="K66">
            <v>55</v>
          </cell>
          <cell r="L66">
            <v>1109</v>
          </cell>
          <cell r="M66">
            <v>2</v>
          </cell>
          <cell r="N66">
            <v>6</v>
          </cell>
          <cell r="O66">
            <v>0</v>
          </cell>
          <cell r="P66">
            <v>22</v>
          </cell>
          <cell r="Q66">
            <v>744</v>
          </cell>
        </row>
        <row r="67">
          <cell r="B67" t="str">
            <v>Tây Ninh</v>
          </cell>
          <cell r="C67">
            <v>24409</v>
          </cell>
          <cell r="F67">
            <v>258</v>
          </cell>
          <cell r="G67">
            <v>6</v>
          </cell>
          <cell r="H67">
            <v>24151</v>
          </cell>
          <cell r="I67">
            <v>17779</v>
          </cell>
          <cell r="J67">
            <v>7132</v>
          </cell>
          <cell r="K67">
            <v>317</v>
          </cell>
          <cell r="L67">
            <v>10095</v>
          </cell>
          <cell r="M67">
            <v>138</v>
          </cell>
          <cell r="N67">
            <v>34</v>
          </cell>
          <cell r="O67">
            <v>0</v>
          </cell>
          <cell r="P67">
            <v>63</v>
          </cell>
          <cell r="Q67">
            <v>6372</v>
          </cell>
        </row>
        <row r="68">
          <cell r="B68" t="str">
            <v>Thái Bình</v>
          </cell>
          <cell r="C68">
            <v>5445</v>
          </cell>
          <cell r="F68">
            <v>33</v>
          </cell>
          <cell r="G68">
            <v>0</v>
          </cell>
          <cell r="H68">
            <v>5412</v>
          </cell>
          <cell r="I68">
            <v>3606</v>
          </cell>
          <cell r="J68">
            <v>2223</v>
          </cell>
          <cell r="K68">
            <v>73</v>
          </cell>
          <cell r="L68">
            <v>1267</v>
          </cell>
          <cell r="M68">
            <v>5</v>
          </cell>
          <cell r="N68">
            <v>9</v>
          </cell>
          <cell r="O68">
            <v>0</v>
          </cell>
          <cell r="P68">
            <v>29</v>
          </cell>
          <cell r="Q68">
            <v>1806</v>
          </cell>
        </row>
        <row r="69">
          <cell r="B69" t="str">
            <v>Thái Nguyên</v>
          </cell>
          <cell r="C69">
            <v>8465</v>
          </cell>
          <cell r="F69">
            <v>70</v>
          </cell>
          <cell r="G69">
            <v>0</v>
          </cell>
          <cell r="H69">
            <v>8395</v>
          </cell>
          <cell r="I69">
            <v>5611</v>
          </cell>
          <cell r="J69">
            <v>3657</v>
          </cell>
          <cell r="K69">
            <v>150</v>
          </cell>
          <cell r="L69">
            <v>1752</v>
          </cell>
          <cell r="M69">
            <v>37</v>
          </cell>
          <cell r="N69">
            <v>3</v>
          </cell>
          <cell r="O69">
            <v>1</v>
          </cell>
          <cell r="P69">
            <v>11</v>
          </cell>
          <cell r="Q69">
            <v>2784</v>
          </cell>
        </row>
        <row r="70">
          <cell r="B70" t="str">
            <v>Thanh Hóa</v>
          </cell>
          <cell r="C70">
            <v>12090</v>
          </cell>
          <cell r="F70">
            <v>143</v>
          </cell>
          <cell r="G70">
            <v>0</v>
          </cell>
          <cell r="H70">
            <v>11947</v>
          </cell>
          <cell r="I70">
            <v>9123</v>
          </cell>
          <cell r="J70">
            <v>5319</v>
          </cell>
          <cell r="K70">
            <v>75</v>
          </cell>
          <cell r="L70">
            <v>3552</v>
          </cell>
          <cell r="M70">
            <v>26</v>
          </cell>
          <cell r="N70">
            <v>13</v>
          </cell>
          <cell r="O70">
            <v>0</v>
          </cell>
          <cell r="P70">
            <v>138</v>
          </cell>
          <cell r="Q70">
            <v>2824</v>
          </cell>
        </row>
        <row r="71">
          <cell r="B71" t="str">
            <v>Tiền Giang</v>
          </cell>
          <cell r="C71">
            <v>19065</v>
          </cell>
          <cell r="F71">
            <v>136</v>
          </cell>
          <cell r="G71">
            <v>11</v>
          </cell>
          <cell r="H71">
            <v>18929</v>
          </cell>
          <cell r="I71">
            <v>13768</v>
          </cell>
          <cell r="J71">
            <v>6037</v>
          </cell>
          <cell r="K71">
            <v>244</v>
          </cell>
          <cell r="L71">
            <v>7179</v>
          </cell>
          <cell r="M71">
            <v>219</v>
          </cell>
          <cell r="N71">
            <v>21</v>
          </cell>
          <cell r="O71">
            <v>0</v>
          </cell>
          <cell r="P71">
            <v>68</v>
          </cell>
          <cell r="Q71">
            <v>5161</v>
          </cell>
        </row>
        <row r="72">
          <cell r="B72" t="str">
            <v>Trà Vinh</v>
          </cell>
          <cell r="C72">
            <v>13099</v>
          </cell>
          <cell r="F72">
            <v>74</v>
          </cell>
          <cell r="G72">
            <v>3</v>
          </cell>
          <cell r="H72">
            <v>13025</v>
          </cell>
          <cell r="I72">
            <v>10726</v>
          </cell>
          <cell r="J72">
            <v>5045</v>
          </cell>
          <cell r="K72">
            <v>117</v>
          </cell>
          <cell r="L72">
            <v>5277</v>
          </cell>
          <cell r="M72">
            <v>163</v>
          </cell>
          <cell r="N72">
            <v>3</v>
          </cell>
          <cell r="O72">
            <v>0</v>
          </cell>
          <cell r="P72">
            <v>121</v>
          </cell>
          <cell r="Q72">
            <v>2299</v>
          </cell>
        </row>
        <row r="73">
          <cell r="B73" t="str">
            <v>TT Huế</v>
          </cell>
          <cell r="C73">
            <v>4307</v>
          </cell>
          <cell r="F73">
            <v>31</v>
          </cell>
          <cell r="G73">
            <v>0</v>
          </cell>
          <cell r="H73">
            <v>4276</v>
          </cell>
          <cell r="I73">
            <v>3589</v>
          </cell>
          <cell r="J73">
            <v>1774</v>
          </cell>
          <cell r="K73">
            <v>29</v>
          </cell>
          <cell r="L73">
            <v>1694</v>
          </cell>
          <cell r="M73">
            <v>77</v>
          </cell>
          <cell r="N73">
            <v>5</v>
          </cell>
          <cell r="O73">
            <v>0</v>
          </cell>
          <cell r="P73">
            <v>10</v>
          </cell>
          <cell r="Q73">
            <v>687</v>
          </cell>
        </row>
        <row r="74">
          <cell r="B74" t="str">
            <v>Tuyên Quang</v>
          </cell>
          <cell r="C74">
            <v>4065</v>
          </cell>
          <cell r="F74">
            <v>37</v>
          </cell>
          <cell r="G74">
            <v>7</v>
          </cell>
          <cell r="H74">
            <v>4028</v>
          </cell>
          <cell r="I74">
            <v>2898</v>
          </cell>
          <cell r="J74">
            <v>2226</v>
          </cell>
          <cell r="K74">
            <v>30</v>
          </cell>
          <cell r="L74">
            <v>567</v>
          </cell>
          <cell r="M74">
            <v>35</v>
          </cell>
          <cell r="N74">
            <v>9</v>
          </cell>
          <cell r="O74">
            <v>0</v>
          </cell>
          <cell r="P74">
            <v>31</v>
          </cell>
          <cell r="Q74">
            <v>1130</v>
          </cell>
        </row>
        <row r="75">
          <cell r="B75" t="str">
            <v>Vĩnh Long</v>
          </cell>
          <cell r="C75">
            <v>10996</v>
          </cell>
          <cell r="F75">
            <v>101</v>
          </cell>
          <cell r="G75">
            <v>0</v>
          </cell>
          <cell r="H75">
            <v>10895</v>
          </cell>
          <cell r="I75">
            <v>8499</v>
          </cell>
          <cell r="J75">
            <v>3394</v>
          </cell>
          <cell r="K75">
            <v>83</v>
          </cell>
          <cell r="L75">
            <v>4784</v>
          </cell>
          <cell r="M75">
            <v>208</v>
          </cell>
          <cell r="N75">
            <v>12</v>
          </cell>
          <cell r="O75">
            <v>0</v>
          </cell>
          <cell r="P75">
            <v>18</v>
          </cell>
          <cell r="Q75">
            <v>2396</v>
          </cell>
        </row>
        <row r="76">
          <cell r="B76" t="str">
            <v>Vĩnh Phúc</v>
          </cell>
          <cell r="C76">
            <v>6077</v>
          </cell>
          <cell r="F76">
            <v>71</v>
          </cell>
          <cell r="G76">
            <v>4</v>
          </cell>
          <cell r="H76">
            <v>6006</v>
          </cell>
          <cell r="I76">
            <v>4783</v>
          </cell>
          <cell r="J76">
            <v>3653</v>
          </cell>
          <cell r="K76">
            <v>40</v>
          </cell>
          <cell r="L76">
            <v>1035</v>
          </cell>
          <cell r="M76">
            <v>33</v>
          </cell>
          <cell r="N76">
            <v>8</v>
          </cell>
          <cell r="O76">
            <v>1</v>
          </cell>
          <cell r="P76">
            <v>13</v>
          </cell>
          <cell r="Q76">
            <v>1223</v>
          </cell>
        </row>
        <row r="77">
          <cell r="B77" t="str">
            <v>Yên Bái</v>
          </cell>
          <cell r="C77">
            <v>4190</v>
          </cell>
          <cell r="F77">
            <v>33</v>
          </cell>
          <cell r="G77">
            <v>0</v>
          </cell>
          <cell r="H77">
            <v>4157</v>
          </cell>
          <cell r="I77">
            <v>3179</v>
          </cell>
          <cell r="J77">
            <v>2444</v>
          </cell>
          <cell r="K77">
            <v>62</v>
          </cell>
          <cell r="L77">
            <v>664</v>
          </cell>
          <cell r="M77">
            <v>8</v>
          </cell>
          <cell r="N77">
            <v>1</v>
          </cell>
          <cell r="O77">
            <v>0</v>
          </cell>
          <cell r="P77">
            <v>0</v>
          </cell>
          <cell r="Q77">
            <v>978</v>
          </cell>
        </row>
      </sheetData>
      <sheetData sheetId="2">
        <row r="15">
          <cell r="B15" t="str">
            <v>An Giang</v>
          </cell>
          <cell r="C15">
            <v>2827015523</v>
          </cell>
          <cell r="F15">
            <v>42241820</v>
          </cell>
          <cell r="G15">
            <v>0</v>
          </cell>
          <cell r="H15">
            <v>2784773703</v>
          </cell>
          <cell r="I15">
            <v>1955886646</v>
          </cell>
          <cell r="J15">
            <v>231189566</v>
          </cell>
          <cell r="K15">
            <v>27987868</v>
          </cell>
          <cell r="L15">
            <v>12085</v>
          </cell>
          <cell r="M15">
            <v>1644178121</v>
          </cell>
          <cell r="N15">
            <v>43591851</v>
          </cell>
          <cell r="O15">
            <v>2195656</v>
          </cell>
          <cell r="P15">
            <v>0</v>
          </cell>
          <cell r="Q15">
            <v>6731499</v>
          </cell>
          <cell r="R15">
            <v>828887057</v>
          </cell>
        </row>
        <row r="16">
          <cell r="B16" t="str">
            <v>Bắc Giang</v>
          </cell>
          <cell r="C16">
            <v>1238131650.7</v>
          </cell>
          <cell r="F16">
            <v>253909557</v>
          </cell>
          <cell r="G16">
            <v>22408</v>
          </cell>
          <cell r="H16">
            <v>984222093.7</v>
          </cell>
          <cell r="I16">
            <v>656129381.9</v>
          </cell>
          <cell r="J16">
            <v>72260251.7</v>
          </cell>
          <cell r="K16">
            <v>16888864.4</v>
          </cell>
          <cell r="L16">
            <v>29043</v>
          </cell>
          <cell r="M16">
            <v>485571550.8</v>
          </cell>
          <cell r="N16">
            <v>78479115</v>
          </cell>
          <cell r="O16">
            <v>0</v>
          </cell>
          <cell r="P16">
            <v>0</v>
          </cell>
          <cell r="Q16">
            <v>2900557</v>
          </cell>
          <cell r="R16">
            <v>328092711.8</v>
          </cell>
        </row>
        <row r="17">
          <cell r="B17" t="str">
            <v>Bắc Kạn</v>
          </cell>
          <cell r="C17">
            <v>80848557</v>
          </cell>
          <cell r="F17">
            <v>1493787</v>
          </cell>
          <cell r="G17">
            <v>2468558</v>
          </cell>
          <cell r="H17">
            <v>79354770</v>
          </cell>
          <cell r="I17">
            <v>66052424</v>
          </cell>
          <cell r="J17">
            <v>6157145</v>
          </cell>
          <cell r="K17">
            <v>7931190</v>
          </cell>
          <cell r="L17">
            <v>26387</v>
          </cell>
          <cell r="M17">
            <v>50860541</v>
          </cell>
          <cell r="N17">
            <v>1077161</v>
          </cell>
          <cell r="O17">
            <v>0</v>
          </cell>
          <cell r="P17">
            <v>0</v>
          </cell>
          <cell r="Q17">
            <v>0</v>
          </cell>
          <cell r="R17">
            <v>13302346</v>
          </cell>
        </row>
        <row r="18">
          <cell r="B18" t="str">
            <v>Bạc Liêu</v>
          </cell>
          <cell r="C18">
            <v>608320637</v>
          </cell>
          <cell r="F18">
            <v>2502955</v>
          </cell>
          <cell r="G18">
            <v>0</v>
          </cell>
          <cell r="H18">
            <v>605817682</v>
          </cell>
          <cell r="I18">
            <v>495919672</v>
          </cell>
          <cell r="J18">
            <v>46863177</v>
          </cell>
          <cell r="K18">
            <v>9259982</v>
          </cell>
          <cell r="L18">
            <v>0</v>
          </cell>
          <cell r="M18">
            <v>429550652</v>
          </cell>
          <cell r="N18">
            <v>7499639</v>
          </cell>
          <cell r="O18">
            <v>940717</v>
          </cell>
          <cell r="P18">
            <v>1073419</v>
          </cell>
          <cell r="Q18">
            <v>732086</v>
          </cell>
          <cell r="R18">
            <v>109898010</v>
          </cell>
        </row>
        <row r="19">
          <cell r="B19" t="str">
            <v>Bắc Ninh</v>
          </cell>
          <cell r="C19">
            <v>1305980494.901</v>
          </cell>
          <cell r="F19">
            <v>49757527.333000004</v>
          </cell>
          <cell r="G19">
            <v>24133795</v>
          </cell>
          <cell r="H19">
            <v>1256222967.5679998</v>
          </cell>
          <cell r="I19">
            <v>1023464663.5680001</v>
          </cell>
          <cell r="J19">
            <v>84431142.29200001</v>
          </cell>
          <cell r="K19">
            <v>154873675</v>
          </cell>
          <cell r="L19">
            <v>0</v>
          </cell>
          <cell r="M19">
            <v>768591698.276</v>
          </cell>
          <cell r="N19">
            <v>5732529</v>
          </cell>
          <cell r="O19">
            <v>3971543</v>
          </cell>
          <cell r="P19">
            <v>0</v>
          </cell>
          <cell r="Q19">
            <v>5864076</v>
          </cell>
          <cell r="R19">
            <v>232758304</v>
          </cell>
        </row>
        <row r="20">
          <cell r="B20" t="str">
            <v>Bến Tre</v>
          </cell>
          <cell r="C20">
            <v>760271256.264</v>
          </cell>
          <cell r="F20">
            <v>20055321.374</v>
          </cell>
          <cell r="G20">
            <v>2051831.4</v>
          </cell>
          <cell r="H20">
            <v>740215934.8900001</v>
          </cell>
          <cell r="I20">
            <v>584651287.208</v>
          </cell>
          <cell r="J20">
            <v>86928839.623</v>
          </cell>
          <cell r="K20">
            <v>15943340.732</v>
          </cell>
          <cell r="L20">
            <v>0</v>
          </cell>
          <cell r="M20">
            <v>466110784.161</v>
          </cell>
          <cell r="N20">
            <v>13111752.518</v>
          </cell>
          <cell r="O20">
            <v>39729.87</v>
          </cell>
          <cell r="P20">
            <v>0</v>
          </cell>
          <cell r="Q20">
            <v>2516840.304</v>
          </cell>
          <cell r="R20">
            <v>155564647.682</v>
          </cell>
        </row>
        <row r="21">
          <cell r="B21" t="str">
            <v>Bình Định</v>
          </cell>
          <cell r="C21">
            <v>1144825676</v>
          </cell>
          <cell r="F21">
            <v>5827537</v>
          </cell>
          <cell r="G21">
            <v>1770383</v>
          </cell>
          <cell r="H21">
            <v>1138998139</v>
          </cell>
          <cell r="I21">
            <v>658964518</v>
          </cell>
          <cell r="J21">
            <v>73471800</v>
          </cell>
          <cell r="K21">
            <v>32534678</v>
          </cell>
          <cell r="L21">
            <v>0</v>
          </cell>
          <cell r="M21">
            <v>514628166</v>
          </cell>
          <cell r="N21">
            <v>6224775</v>
          </cell>
          <cell r="O21">
            <v>1000846</v>
          </cell>
          <cell r="P21">
            <v>0</v>
          </cell>
          <cell r="Q21">
            <v>31104253</v>
          </cell>
          <cell r="R21">
            <v>480033621</v>
          </cell>
        </row>
        <row r="22">
          <cell r="B22" t="str">
            <v>Bình Dương</v>
          </cell>
          <cell r="C22">
            <v>4664811493</v>
          </cell>
          <cell r="F22">
            <v>84988214</v>
          </cell>
          <cell r="G22">
            <v>153792376</v>
          </cell>
          <cell r="H22">
            <v>4579823279</v>
          </cell>
          <cell r="I22">
            <v>3930586291</v>
          </cell>
          <cell r="J22">
            <v>655192899</v>
          </cell>
          <cell r="K22">
            <v>146365430</v>
          </cell>
          <cell r="L22">
            <v>0</v>
          </cell>
          <cell r="M22">
            <v>2802571036</v>
          </cell>
          <cell r="N22">
            <v>233251895</v>
          </cell>
          <cell r="O22">
            <v>27105829</v>
          </cell>
          <cell r="P22">
            <v>0</v>
          </cell>
          <cell r="Q22">
            <v>66099202</v>
          </cell>
          <cell r="R22">
            <v>649236988</v>
          </cell>
        </row>
        <row r="23">
          <cell r="B23" t="str">
            <v>Bình Phước</v>
          </cell>
          <cell r="C23">
            <v>1225268087.6</v>
          </cell>
          <cell r="F23">
            <v>17622857</v>
          </cell>
          <cell r="G23">
            <v>82400</v>
          </cell>
          <cell r="H23">
            <v>1207645230.6</v>
          </cell>
          <cell r="I23">
            <v>908875792.6</v>
          </cell>
          <cell r="J23">
            <v>70923850.176</v>
          </cell>
          <cell r="K23">
            <v>33697749</v>
          </cell>
          <cell r="L23">
            <v>0</v>
          </cell>
          <cell r="M23">
            <v>661467386.424</v>
          </cell>
          <cell r="N23">
            <v>68148382</v>
          </cell>
          <cell r="O23">
            <v>4270265</v>
          </cell>
          <cell r="P23">
            <v>0</v>
          </cell>
          <cell r="Q23">
            <v>70368160</v>
          </cell>
          <cell r="R23">
            <v>298769438</v>
          </cell>
        </row>
        <row r="24">
          <cell r="B24" t="str">
            <v>Bình Thuận</v>
          </cell>
          <cell r="C24">
            <v>1339011471</v>
          </cell>
          <cell r="F24">
            <v>8041651</v>
          </cell>
          <cell r="G24">
            <v>7065161</v>
          </cell>
          <cell r="H24">
            <v>1330969820</v>
          </cell>
          <cell r="I24">
            <v>940406003</v>
          </cell>
          <cell r="J24">
            <v>76263644</v>
          </cell>
          <cell r="K24">
            <v>31793530</v>
          </cell>
          <cell r="L24">
            <v>0</v>
          </cell>
          <cell r="M24">
            <v>706962742</v>
          </cell>
          <cell r="N24">
            <v>85434269</v>
          </cell>
          <cell r="O24">
            <v>15080407</v>
          </cell>
          <cell r="P24">
            <v>456876</v>
          </cell>
          <cell r="Q24">
            <v>24414535</v>
          </cell>
          <cell r="R24">
            <v>390563817</v>
          </cell>
        </row>
        <row r="25">
          <cell r="B25" t="str">
            <v>BR-V Tàu</v>
          </cell>
          <cell r="C25">
            <v>2736914709.078</v>
          </cell>
          <cell r="F25">
            <v>102874388.794</v>
          </cell>
          <cell r="G25">
            <v>153449909.582</v>
          </cell>
          <cell r="H25">
            <v>2634040320.284</v>
          </cell>
          <cell r="I25">
            <v>2031389095.253</v>
          </cell>
          <cell r="J25">
            <v>430131505.79199994</v>
          </cell>
          <cell r="K25">
            <v>82036726.831</v>
          </cell>
          <cell r="L25">
            <v>0</v>
          </cell>
          <cell r="M25">
            <v>1447386395.52</v>
          </cell>
          <cell r="N25">
            <v>51463298.379</v>
          </cell>
          <cell r="O25">
            <v>9011090</v>
          </cell>
          <cell r="P25">
            <v>0</v>
          </cell>
          <cell r="Q25">
            <v>11360078.731</v>
          </cell>
          <cell r="R25">
            <v>602651225.031</v>
          </cell>
        </row>
        <row r="26">
          <cell r="B26" t="str">
            <v>Cà Mau</v>
          </cell>
          <cell r="C26">
            <v>900109896</v>
          </cell>
          <cell r="F26">
            <v>26177871</v>
          </cell>
          <cell r="G26">
            <v>304769</v>
          </cell>
          <cell r="H26">
            <v>873932025</v>
          </cell>
          <cell r="I26">
            <v>560406786</v>
          </cell>
          <cell r="J26">
            <v>99994648</v>
          </cell>
          <cell r="K26">
            <v>14621468</v>
          </cell>
          <cell r="L26">
            <v>0</v>
          </cell>
          <cell r="M26">
            <v>380936389</v>
          </cell>
          <cell r="N26">
            <v>10269805</v>
          </cell>
          <cell r="O26">
            <v>53535494</v>
          </cell>
          <cell r="P26">
            <v>0</v>
          </cell>
          <cell r="Q26">
            <v>1048982</v>
          </cell>
          <cell r="R26">
            <v>313525239</v>
          </cell>
        </row>
        <row r="27">
          <cell r="B27" t="str">
            <v>Cần Thơ</v>
          </cell>
          <cell r="C27">
            <v>2504716748</v>
          </cell>
          <cell r="F27">
            <v>77955490</v>
          </cell>
          <cell r="G27">
            <v>195498806</v>
          </cell>
          <cell r="H27">
            <v>2426761258</v>
          </cell>
          <cell r="I27">
            <v>1959801512</v>
          </cell>
          <cell r="J27">
            <v>377372845.697</v>
          </cell>
          <cell r="K27">
            <v>23674512</v>
          </cell>
          <cell r="L27">
            <v>0</v>
          </cell>
          <cell r="M27">
            <v>1432077011.303</v>
          </cell>
          <cell r="N27">
            <v>63305202</v>
          </cell>
          <cell r="O27">
            <v>24756458</v>
          </cell>
          <cell r="P27">
            <v>37508</v>
          </cell>
          <cell r="Q27">
            <v>38577975</v>
          </cell>
          <cell r="R27">
            <v>466959746</v>
          </cell>
        </row>
        <row r="28">
          <cell r="B28" t="str">
            <v>Cao Bằng</v>
          </cell>
          <cell r="C28">
            <v>47615114</v>
          </cell>
          <cell r="F28">
            <v>314927</v>
          </cell>
          <cell r="G28">
            <v>9337894</v>
          </cell>
          <cell r="H28">
            <v>47300187</v>
          </cell>
          <cell r="I28">
            <v>25959744</v>
          </cell>
          <cell r="J28">
            <v>5515728</v>
          </cell>
          <cell r="K28">
            <v>282354</v>
          </cell>
          <cell r="L28">
            <v>28898</v>
          </cell>
          <cell r="M28">
            <v>19903228</v>
          </cell>
          <cell r="N28">
            <v>2000</v>
          </cell>
          <cell r="O28">
            <v>151773</v>
          </cell>
          <cell r="P28">
            <v>0</v>
          </cell>
          <cell r="Q28">
            <v>75763</v>
          </cell>
          <cell r="R28">
            <v>21340443</v>
          </cell>
        </row>
        <row r="29">
          <cell r="B29" t="str">
            <v>Đà Nẵng</v>
          </cell>
          <cell r="C29">
            <v>2277560940</v>
          </cell>
          <cell r="F29">
            <v>32514402</v>
          </cell>
          <cell r="G29">
            <v>190175207</v>
          </cell>
          <cell r="H29">
            <v>2245046538</v>
          </cell>
          <cell r="I29">
            <v>1913948383</v>
          </cell>
          <cell r="J29">
            <v>192255091</v>
          </cell>
          <cell r="K29">
            <v>58566912</v>
          </cell>
          <cell r="L29">
            <v>29182</v>
          </cell>
          <cell r="M29">
            <v>1622932187</v>
          </cell>
          <cell r="N29">
            <v>25012798</v>
          </cell>
          <cell r="O29">
            <v>7118202</v>
          </cell>
          <cell r="P29">
            <v>0</v>
          </cell>
          <cell r="Q29">
            <v>8034011</v>
          </cell>
          <cell r="R29">
            <v>331098155</v>
          </cell>
        </row>
        <row r="30">
          <cell r="B30" t="str">
            <v>Đắk Lắc</v>
          </cell>
          <cell r="C30">
            <v>1330202010</v>
          </cell>
          <cell r="F30">
            <v>14476935</v>
          </cell>
          <cell r="G30">
            <v>26568262</v>
          </cell>
          <cell r="H30">
            <v>1315725075</v>
          </cell>
          <cell r="I30">
            <v>1074333447</v>
          </cell>
          <cell r="J30">
            <v>168701904</v>
          </cell>
          <cell r="K30">
            <v>67039312</v>
          </cell>
          <cell r="L30">
            <v>132002</v>
          </cell>
          <cell r="M30">
            <v>749401172</v>
          </cell>
          <cell r="N30">
            <v>53274818</v>
          </cell>
          <cell r="O30">
            <v>14269094</v>
          </cell>
          <cell r="P30">
            <v>0</v>
          </cell>
          <cell r="Q30">
            <v>21515145</v>
          </cell>
          <cell r="R30">
            <v>241391628</v>
          </cell>
        </row>
        <row r="31">
          <cell r="B31" t="str">
            <v>Đắk Nông</v>
          </cell>
          <cell r="C31">
            <v>739848126</v>
          </cell>
          <cell r="F31">
            <v>198980901</v>
          </cell>
          <cell r="G31">
            <v>22910887</v>
          </cell>
          <cell r="H31">
            <v>540867225</v>
          </cell>
          <cell r="I31">
            <v>357492112</v>
          </cell>
          <cell r="J31">
            <v>49673600</v>
          </cell>
          <cell r="K31">
            <v>5543570</v>
          </cell>
          <cell r="L31">
            <v>5000</v>
          </cell>
          <cell r="M31">
            <v>287732086</v>
          </cell>
          <cell r="N31">
            <v>13861456</v>
          </cell>
          <cell r="O31">
            <v>31400</v>
          </cell>
          <cell r="P31">
            <v>0</v>
          </cell>
          <cell r="Q31">
            <v>645000</v>
          </cell>
          <cell r="R31">
            <v>183375113</v>
          </cell>
        </row>
        <row r="32">
          <cell r="B32" t="str">
            <v>Điện Biên</v>
          </cell>
          <cell r="C32">
            <v>112255740.164</v>
          </cell>
          <cell r="F32">
            <v>4019632</v>
          </cell>
          <cell r="G32">
            <v>0</v>
          </cell>
          <cell r="H32">
            <v>108236108.164</v>
          </cell>
          <cell r="I32">
            <v>94486442.424</v>
          </cell>
          <cell r="J32">
            <v>43357253.423999995</v>
          </cell>
          <cell r="K32">
            <v>841285</v>
          </cell>
          <cell r="L32">
            <v>73198</v>
          </cell>
          <cell r="M32">
            <v>47398281</v>
          </cell>
          <cell r="N32">
            <v>1157043</v>
          </cell>
          <cell r="O32">
            <v>0</v>
          </cell>
          <cell r="P32">
            <v>0</v>
          </cell>
          <cell r="Q32">
            <v>1659382</v>
          </cell>
          <cell r="R32">
            <v>13749665.74</v>
          </cell>
        </row>
        <row r="33">
          <cell r="B33" t="str">
            <v>Đồng Nai</v>
          </cell>
          <cell r="C33">
            <v>3752816879</v>
          </cell>
          <cell r="F33">
            <v>219923869</v>
          </cell>
          <cell r="G33">
            <v>71239615</v>
          </cell>
          <cell r="H33">
            <v>3532893010</v>
          </cell>
          <cell r="I33">
            <v>2531157304</v>
          </cell>
          <cell r="J33">
            <v>306122143</v>
          </cell>
          <cell r="K33">
            <v>153111893</v>
          </cell>
          <cell r="L33">
            <v>0</v>
          </cell>
          <cell r="M33">
            <v>1957007197</v>
          </cell>
          <cell r="N33">
            <v>95543643</v>
          </cell>
          <cell r="O33">
            <v>12602062</v>
          </cell>
          <cell r="P33">
            <v>687000</v>
          </cell>
          <cell r="Q33">
            <v>6083366</v>
          </cell>
          <cell r="R33">
            <v>1001735706</v>
          </cell>
        </row>
        <row r="34">
          <cell r="B34" t="str">
            <v>Đồng Tháp</v>
          </cell>
          <cell r="C34">
            <v>1376751378</v>
          </cell>
          <cell r="F34">
            <v>39003197</v>
          </cell>
          <cell r="G34">
            <v>0</v>
          </cell>
          <cell r="H34">
            <v>1337748181</v>
          </cell>
          <cell r="I34">
            <v>882374377</v>
          </cell>
          <cell r="J34">
            <v>151537338</v>
          </cell>
          <cell r="K34">
            <v>21243180</v>
          </cell>
          <cell r="L34">
            <v>73039</v>
          </cell>
          <cell r="M34">
            <v>689040780</v>
          </cell>
          <cell r="N34">
            <v>16225030</v>
          </cell>
          <cell r="O34">
            <v>1591498</v>
          </cell>
          <cell r="P34">
            <v>0</v>
          </cell>
          <cell r="Q34">
            <v>2663512</v>
          </cell>
          <cell r="R34">
            <v>455373804</v>
          </cell>
        </row>
        <row r="35">
          <cell r="B35" t="str">
            <v>Gia Lai</v>
          </cell>
          <cell r="C35">
            <v>1012417356.9430001</v>
          </cell>
          <cell r="F35">
            <v>11693384.407</v>
          </cell>
          <cell r="G35">
            <v>62148818</v>
          </cell>
          <cell r="H35">
            <v>1000723972.5350001</v>
          </cell>
          <cell r="I35">
            <v>693824154.4189999</v>
          </cell>
          <cell r="J35">
            <v>78935916.576</v>
          </cell>
          <cell r="K35">
            <v>43288226.2</v>
          </cell>
          <cell r="L35">
            <v>10250</v>
          </cell>
          <cell r="M35">
            <v>511740256.399</v>
          </cell>
          <cell r="N35">
            <v>45100054.244</v>
          </cell>
          <cell r="O35">
            <v>13648020</v>
          </cell>
          <cell r="P35">
            <v>0</v>
          </cell>
          <cell r="Q35">
            <v>1101431</v>
          </cell>
          <cell r="R35">
            <v>306899818.116</v>
          </cell>
        </row>
        <row r="36">
          <cell r="B36" t="str">
            <v>Hà Giang</v>
          </cell>
          <cell r="C36">
            <v>65726064</v>
          </cell>
          <cell r="F36">
            <v>79291</v>
          </cell>
          <cell r="G36">
            <v>10200</v>
          </cell>
          <cell r="H36">
            <v>65646773</v>
          </cell>
          <cell r="I36">
            <v>21755147</v>
          </cell>
          <cell r="J36">
            <v>5315037</v>
          </cell>
          <cell r="K36">
            <v>426945</v>
          </cell>
          <cell r="L36">
            <v>12545</v>
          </cell>
          <cell r="M36">
            <v>12992357</v>
          </cell>
          <cell r="N36">
            <v>2961726</v>
          </cell>
          <cell r="O36">
            <v>0</v>
          </cell>
          <cell r="P36">
            <v>0</v>
          </cell>
          <cell r="Q36">
            <v>46537</v>
          </cell>
          <cell r="R36">
            <v>43891626</v>
          </cell>
        </row>
        <row r="37">
          <cell r="B37" t="str">
            <v>Hà Nam</v>
          </cell>
          <cell r="C37">
            <v>183592520</v>
          </cell>
          <cell r="F37">
            <v>281537</v>
          </cell>
          <cell r="G37">
            <v>0</v>
          </cell>
          <cell r="H37">
            <v>183310983</v>
          </cell>
          <cell r="I37">
            <v>165502345</v>
          </cell>
          <cell r="J37">
            <v>50738885</v>
          </cell>
          <cell r="K37">
            <v>1525777</v>
          </cell>
          <cell r="L37">
            <v>0</v>
          </cell>
          <cell r="M37">
            <v>34390585</v>
          </cell>
          <cell r="N37">
            <v>2430</v>
          </cell>
          <cell r="O37">
            <v>77415295</v>
          </cell>
          <cell r="P37">
            <v>0</v>
          </cell>
          <cell r="Q37">
            <v>1429373</v>
          </cell>
          <cell r="R37">
            <v>17808638</v>
          </cell>
        </row>
        <row r="38">
          <cell r="B38" t="str">
            <v>Hà Nội</v>
          </cell>
          <cell r="C38">
            <v>16586497402.116001</v>
          </cell>
          <cell r="F38">
            <v>720675540</v>
          </cell>
          <cell r="G38">
            <v>8031917</v>
          </cell>
          <cell r="H38">
            <v>15865821862.116001</v>
          </cell>
          <cell r="I38">
            <v>12384594625.756</v>
          </cell>
          <cell r="J38">
            <v>825807236.5</v>
          </cell>
          <cell r="K38">
            <v>354485526.031</v>
          </cell>
          <cell r="L38">
            <v>669220</v>
          </cell>
          <cell r="M38">
            <v>10731003953.224998</v>
          </cell>
          <cell r="N38">
            <v>155736429</v>
          </cell>
          <cell r="O38">
            <v>240387231</v>
          </cell>
          <cell r="P38">
            <v>0</v>
          </cell>
          <cell r="Q38">
            <v>76505030</v>
          </cell>
          <cell r="R38">
            <v>3481227236.36</v>
          </cell>
        </row>
        <row r="39">
          <cell r="B39" t="str">
            <v>Hà Tĩnh</v>
          </cell>
          <cell r="C39">
            <v>443093827</v>
          </cell>
          <cell r="F39">
            <v>2188556</v>
          </cell>
          <cell r="G39">
            <v>0</v>
          </cell>
          <cell r="H39">
            <v>440905271</v>
          </cell>
          <cell r="I39">
            <v>258631431</v>
          </cell>
          <cell r="J39">
            <v>42324234</v>
          </cell>
          <cell r="K39">
            <v>1746974</v>
          </cell>
          <cell r="L39">
            <v>43460</v>
          </cell>
          <cell r="M39">
            <v>211439861</v>
          </cell>
          <cell r="N39">
            <v>3073901</v>
          </cell>
          <cell r="O39">
            <v>0</v>
          </cell>
          <cell r="P39">
            <v>0</v>
          </cell>
          <cell r="Q39">
            <v>3001</v>
          </cell>
          <cell r="R39">
            <v>182273840</v>
          </cell>
        </row>
        <row r="40">
          <cell r="B40" t="str">
            <v>Hải Dương</v>
          </cell>
          <cell r="C40">
            <v>591728839</v>
          </cell>
          <cell r="F40">
            <v>21224838</v>
          </cell>
          <cell r="G40">
            <v>0</v>
          </cell>
          <cell r="H40">
            <v>570504001</v>
          </cell>
          <cell r="I40">
            <v>503449721</v>
          </cell>
          <cell r="J40">
            <v>37607383</v>
          </cell>
          <cell r="K40">
            <v>79765936</v>
          </cell>
          <cell r="L40">
            <v>36666</v>
          </cell>
          <cell r="M40">
            <v>335341084</v>
          </cell>
          <cell r="N40">
            <v>5964188</v>
          </cell>
          <cell r="O40">
            <v>23270418</v>
          </cell>
          <cell r="P40">
            <v>0</v>
          </cell>
          <cell r="Q40">
            <v>21464046</v>
          </cell>
          <cell r="R40">
            <v>67054280</v>
          </cell>
        </row>
        <row r="41">
          <cell r="B41" t="str">
            <v>Hải Phòng</v>
          </cell>
          <cell r="C41">
            <v>4186057492</v>
          </cell>
          <cell r="F41">
            <v>83460597</v>
          </cell>
          <cell r="G41">
            <v>20966541</v>
          </cell>
          <cell r="H41">
            <v>4102596895</v>
          </cell>
          <cell r="I41">
            <v>2546598659</v>
          </cell>
          <cell r="J41">
            <v>262677964</v>
          </cell>
          <cell r="K41">
            <v>135578455</v>
          </cell>
          <cell r="L41">
            <v>34448</v>
          </cell>
          <cell r="M41">
            <v>2099638976</v>
          </cell>
          <cell r="N41">
            <v>1999668</v>
          </cell>
          <cell r="O41">
            <v>42016289</v>
          </cell>
          <cell r="P41">
            <v>0</v>
          </cell>
          <cell r="Q41">
            <v>4652859</v>
          </cell>
          <cell r="R41">
            <v>1555998236</v>
          </cell>
        </row>
        <row r="42">
          <cell r="B42" t="str">
            <v>Hậu Giang</v>
          </cell>
          <cell r="C42">
            <v>645015144</v>
          </cell>
          <cell r="F42">
            <v>5799606</v>
          </cell>
          <cell r="G42">
            <v>0</v>
          </cell>
          <cell r="H42">
            <v>639215538</v>
          </cell>
          <cell r="I42">
            <v>385486969</v>
          </cell>
          <cell r="J42">
            <v>38456526</v>
          </cell>
          <cell r="K42">
            <v>10806512</v>
          </cell>
          <cell r="L42">
            <v>0</v>
          </cell>
          <cell r="M42">
            <v>327319643</v>
          </cell>
          <cell r="N42">
            <v>5469763</v>
          </cell>
          <cell r="O42">
            <v>574372</v>
          </cell>
          <cell r="P42">
            <v>0</v>
          </cell>
          <cell r="Q42">
            <v>2860153</v>
          </cell>
          <cell r="R42">
            <v>253728569</v>
          </cell>
        </row>
        <row r="43">
          <cell r="B43" t="str">
            <v>Hồ Chí Minh</v>
          </cell>
          <cell r="C43">
            <v>59242016991.812</v>
          </cell>
          <cell r="F43">
            <v>2042459256.373</v>
          </cell>
          <cell r="G43">
            <v>0</v>
          </cell>
          <cell r="H43">
            <v>57199557735.737</v>
          </cell>
          <cell r="I43">
            <v>35113473966.09</v>
          </cell>
          <cell r="J43">
            <v>2944528983.7850003</v>
          </cell>
          <cell r="K43">
            <v>6497250867.966</v>
          </cell>
          <cell r="L43">
            <v>159388</v>
          </cell>
          <cell r="M43">
            <v>23351455031.822</v>
          </cell>
          <cell r="N43">
            <v>948993714.001</v>
          </cell>
          <cell r="O43">
            <v>442759203</v>
          </cell>
          <cell r="P43">
            <v>34487745</v>
          </cell>
          <cell r="Q43">
            <v>893839032.516</v>
          </cell>
          <cell r="R43">
            <v>22086083769.647</v>
          </cell>
        </row>
        <row r="44">
          <cell r="B44" t="str">
            <v>Hòa Bình</v>
          </cell>
          <cell r="C44">
            <v>203680131</v>
          </cell>
          <cell r="F44">
            <v>20639295</v>
          </cell>
          <cell r="G44">
            <v>0</v>
          </cell>
          <cell r="H44">
            <v>183040836</v>
          </cell>
          <cell r="I44">
            <v>140394897</v>
          </cell>
          <cell r="J44">
            <v>7973463</v>
          </cell>
          <cell r="K44">
            <v>8298088</v>
          </cell>
          <cell r="L44">
            <v>12790</v>
          </cell>
          <cell r="M44">
            <v>116072489</v>
          </cell>
          <cell r="N44">
            <v>1380697</v>
          </cell>
          <cell r="O44">
            <v>150141</v>
          </cell>
          <cell r="P44">
            <v>0</v>
          </cell>
          <cell r="Q44">
            <v>6507229</v>
          </cell>
          <cell r="R44">
            <v>42645939</v>
          </cell>
        </row>
        <row r="45">
          <cell r="B45" t="str">
            <v>Hưng Yên</v>
          </cell>
          <cell r="C45">
            <v>552936638.916</v>
          </cell>
          <cell r="F45">
            <v>25153152</v>
          </cell>
          <cell r="G45">
            <v>32516447</v>
          </cell>
          <cell r="H45">
            <v>527783486.783</v>
          </cell>
          <cell r="I45">
            <v>450263452.552</v>
          </cell>
          <cell r="J45">
            <v>45631916.783</v>
          </cell>
          <cell r="K45">
            <v>20647581.589</v>
          </cell>
          <cell r="L45">
            <v>84459</v>
          </cell>
          <cell r="M45">
            <v>319393734.307</v>
          </cell>
          <cell r="N45">
            <v>151750</v>
          </cell>
          <cell r="O45">
            <v>17358216</v>
          </cell>
          <cell r="P45">
            <v>0</v>
          </cell>
          <cell r="Q45">
            <v>46995794.872999996</v>
          </cell>
          <cell r="R45">
            <v>77520034.231</v>
          </cell>
        </row>
        <row r="46">
          <cell r="B46" t="str">
            <v>Khánh Hòa</v>
          </cell>
          <cell r="C46">
            <v>1569471772.828</v>
          </cell>
          <cell r="F46">
            <v>17127055.6</v>
          </cell>
          <cell r="G46">
            <v>60984237.666999996</v>
          </cell>
          <cell r="H46">
            <v>1552344717.228</v>
          </cell>
          <cell r="I46">
            <v>1205829758.3389997</v>
          </cell>
          <cell r="J46">
            <v>237192102.277</v>
          </cell>
          <cell r="K46">
            <v>74491022.60000001</v>
          </cell>
          <cell r="L46">
            <v>0</v>
          </cell>
          <cell r="M46">
            <v>867994608.251</v>
          </cell>
          <cell r="N46">
            <v>23732107.623</v>
          </cell>
          <cell r="O46">
            <v>661500.001</v>
          </cell>
          <cell r="P46">
            <v>248000</v>
          </cell>
          <cell r="Q46">
            <v>1510417.587</v>
          </cell>
          <cell r="R46">
            <v>346514958.88900006</v>
          </cell>
        </row>
        <row r="47">
          <cell r="B47" t="str">
            <v>Kiên Giang</v>
          </cell>
          <cell r="C47">
            <v>1745921966</v>
          </cell>
          <cell r="F47">
            <v>84445969</v>
          </cell>
          <cell r="G47">
            <v>0</v>
          </cell>
          <cell r="H47">
            <v>1661475997</v>
          </cell>
          <cell r="I47">
            <v>1358848999</v>
          </cell>
          <cell r="J47">
            <v>216544959</v>
          </cell>
          <cell r="K47">
            <v>34928331</v>
          </cell>
          <cell r="L47">
            <v>20153</v>
          </cell>
          <cell r="M47">
            <v>1051721859</v>
          </cell>
          <cell r="N47">
            <v>36916859</v>
          </cell>
          <cell r="O47">
            <v>15332183</v>
          </cell>
          <cell r="P47">
            <v>557992</v>
          </cell>
          <cell r="Q47">
            <v>2826663</v>
          </cell>
          <cell r="R47">
            <v>302626998</v>
          </cell>
        </row>
        <row r="48">
          <cell r="B48" t="str">
            <v>Kon Tum</v>
          </cell>
          <cell r="C48">
            <v>700856268.382</v>
          </cell>
          <cell r="F48">
            <v>2621045.248</v>
          </cell>
          <cell r="G48">
            <v>115369723.72299999</v>
          </cell>
          <cell r="H48">
            <v>698235223.1340001</v>
          </cell>
          <cell r="I48">
            <v>354362478.054</v>
          </cell>
          <cell r="J48">
            <v>30433077.273</v>
          </cell>
          <cell r="K48">
            <v>6072012.329</v>
          </cell>
          <cell r="L48">
            <v>17689.34</v>
          </cell>
          <cell r="M48">
            <v>301729785.84099996</v>
          </cell>
          <cell r="N48">
            <v>15534974.571</v>
          </cell>
          <cell r="O48">
            <v>574938.7</v>
          </cell>
          <cell r="P48">
            <v>0</v>
          </cell>
          <cell r="Q48">
            <v>0</v>
          </cell>
          <cell r="R48">
            <v>343872745.0800001</v>
          </cell>
        </row>
        <row r="49">
          <cell r="B49" t="str">
            <v>Lai Châu</v>
          </cell>
          <cell r="C49">
            <v>19844476</v>
          </cell>
          <cell r="F49">
            <v>1078085</v>
          </cell>
          <cell r="G49">
            <v>0</v>
          </cell>
          <cell r="H49">
            <v>18766391</v>
          </cell>
          <cell r="I49">
            <v>10811830</v>
          </cell>
          <cell r="J49">
            <v>4532468</v>
          </cell>
          <cell r="K49">
            <v>356398</v>
          </cell>
          <cell r="L49">
            <v>4835</v>
          </cell>
          <cell r="M49">
            <v>5814614</v>
          </cell>
          <cell r="N49">
            <v>23750</v>
          </cell>
          <cell r="O49">
            <v>0</v>
          </cell>
          <cell r="P49">
            <v>0</v>
          </cell>
          <cell r="Q49">
            <v>79765</v>
          </cell>
          <cell r="R49">
            <v>7954561</v>
          </cell>
        </row>
        <row r="50">
          <cell r="B50" t="str">
            <v>Lâm Đồng</v>
          </cell>
          <cell r="C50">
            <v>2452428743</v>
          </cell>
          <cell r="F50">
            <v>8669121</v>
          </cell>
          <cell r="G50">
            <v>0</v>
          </cell>
          <cell r="H50">
            <v>2443759622</v>
          </cell>
          <cell r="I50">
            <v>956125727</v>
          </cell>
          <cell r="J50">
            <v>152582215</v>
          </cell>
          <cell r="K50">
            <v>78031921</v>
          </cell>
          <cell r="L50">
            <v>65118</v>
          </cell>
          <cell r="M50">
            <v>705462114</v>
          </cell>
          <cell r="N50">
            <v>12476329</v>
          </cell>
          <cell r="O50">
            <v>798075</v>
          </cell>
          <cell r="P50">
            <v>1999001</v>
          </cell>
          <cell r="Q50">
            <v>4710954</v>
          </cell>
          <cell r="R50">
            <v>1487633895</v>
          </cell>
        </row>
        <row r="51">
          <cell r="B51" t="str">
            <v>Lạng Sơn</v>
          </cell>
          <cell r="C51">
            <v>105350810</v>
          </cell>
          <cell r="F51">
            <v>10444590</v>
          </cell>
          <cell r="G51">
            <v>0</v>
          </cell>
          <cell r="H51">
            <v>94906220</v>
          </cell>
          <cell r="I51">
            <v>48382860</v>
          </cell>
          <cell r="J51">
            <v>17385351</v>
          </cell>
          <cell r="K51">
            <v>213229</v>
          </cell>
          <cell r="L51">
            <v>74727</v>
          </cell>
          <cell r="M51">
            <v>30563737</v>
          </cell>
          <cell r="N51">
            <v>116364</v>
          </cell>
          <cell r="O51">
            <v>29452</v>
          </cell>
          <cell r="P51">
            <v>0</v>
          </cell>
          <cell r="Q51">
            <v>0</v>
          </cell>
          <cell r="R51">
            <v>46523360</v>
          </cell>
        </row>
        <row r="52">
          <cell r="B52" t="str">
            <v>Lào Cai</v>
          </cell>
          <cell r="C52">
            <v>103577530</v>
          </cell>
          <cell r="F52">
            <v>525915</v>
          </cell>
          <cell r="G52">
            <v>21524646</v>
          </cell>
          <cell r="H52">
            <v>103051615</v>
          </cell>
          <cell r="I52">
            <v>80623081</v>
          </cell>
          <cell r="J52">
            <v>17197462</v>
          </cell>
          <cell r="K52">
            <v>13733518</v>
          </cell>
          <cell r="L52">
            <v>42473</v>
          </cell>
          <cell r="M52">
            <v>48852523</v>
          </cell>
          <cell r="N52">
            <v>646865</v>
          </cell>
          <cell r="O52">
            <v>0</v>
          </cell>
          <cell r="P52">
            <v>0</v>
          </cell>
          <cell r="Q52">
            <v>150240</v>
          </cell>
          <cell r="R52">
            <v>22428534</v>
          </cell>
        </row>
        <row r="53">
          <cell r="B53" t="str">
            <v>Long An</v>
          </cell>
          <cell r="C53">
            <v>4589861070</v>
          </cell>
          <cell r="F53">
            <v>133439733</v>
          </cell>
          <cell r="G53">
            <v>706052170</v>
          </cell>
          <cell r="H53">
            <v>4456421337</v>
          </cell>
          <cell r="I53">
            <v>3322827991</v>
          </cell>
          <cell r="J53">
            <v>486122079</v>
          </cell>
          <cell r="K53">
            <v>60050531</v>
          </cell>
          <cell r="L53">
            <v>0</v>
          </cell>
          <cell r="M53">
            <v>2669323786</v>
          </cell>
          <cell r="N53">
            <v>75473677</v>
          </cell>
          <cell r="O53">
            <v>12586604</v>
          </cell>
          <cell r="P53">
            <v>0</v>
          </cell>
          <cell r="Q53">
            <v>19271314</v>
          </cell>
          <cell r="R53">
            <v>1133593346</v>
          </cell>
        </row>
        <row r="54">
          <cell r="B54" t="str">
            <v>Nam Định</v>
          </cell>
          <cell r="C54">
            <v>430256251</v>
          </cell>
          <cell r="F54">
            <v>49797885</v>
          </cell>
          <cell r="G54">
            <v>0</v>
          </cell>
          <cell r="H54">
            <v>380458366</v>
          </cell>
          <cell r="I54">
            <v>200399419</v>
          </cell>
          <cell r="J54">
            <v>18326622</v>
          </cell>
          <cell r="K54">
            <v>51568391</v>
          </cell>
          <cell r="L54">
            <v>110172</v>
          </cell>
          <cell r="M54">
            <v>115967353</v>
          </cell>
          <cell r="N54">
            <v>8567845</v>
          </cell>
          <cell r="O54">
            <v>95400</v>
          </cell>
          <cell r="P54">
            <v>0</v>
          </cell>
          <cell r="Q54">
            <v>5763636</v>
          </cell>
          <cell r="R54">
            <v>180058947</v>
          </cell>
        </row>
        <row r="55">
          <cell r="B55" t="str">
            <v>Nghệ An</v>
          </cell>
          <cell r="C55">
            <v>810223914.248</v>
          </cell>
          <cell r="F55">
            <v>14559286.851</v>
          </cell>
          <cell r="G55">
            <v>0</v>
          </cell>
          <cell r="H55">
            <v>795664627.3970001</v>
          </cell>
          <cell r="I55">
            <v>621003948.7720003</v>
          </cell>
          <cell r="J55">
            <v>76936772.92700002</v>
          </cell>
          <cell r="K55">
            <v>31517570.191</v>
          </cell>
          <cell r="L55">
            <v>81270</v>
          </cell>
          <cell r="M55">
            <v>447511196.4539999</v>
          </cell>
          <cell r="N55">
            <v>6220590.95</v>
          </cell>
          <cell r="O55">
            <v>54575020.473</v>
          </cell>
          <cell r="P55">
            <v>2174000</v>
          </cell>
          <cell r="Q55">
            <v>1987527.777</v>
          </cell>
          <cell r="R55">
            <v>174660678.625</v>
          </cell>
        </row>
        <row r="56">
          <cell r="B56" t="str">
            <v>Ninh Bình</v>
          </cell>
          <cell r="C56">
            <v>574472530</v>
          </cell>
          <cell r="F56">
            <v>53152687</v>
          </cell>
          <cell r="G56">
            <v>69352996</v>
          </cell>
          <cell r="H56">
            <v>521319843</v>
          </cell>
          <cell r="I56">
            <v>486182509</v>
          </cell>
          <cell r="J56">
            <v>33104379</v>
          </cell>
          <cell r="K56">
            <v>9518621</v>
          </cell>
          <cell r="L56">
            <v>225997</v>
          </cell>
          <cell r="M56">
            <v>443084424</v>
          </cell>
          <cell r="N56">
            <v>211338</v>
          </cell>
          <cell r="O56">
            <v>0</v>
          </cell>
          <cell r="P56">
            <v>0</v>
          </cell>
          <cell r="Q56">
            <v>37750</v>
          </cell>
          <cell r="R56">
            <v>35137334</v>
          </cell>
        </row>
        <row r="57">
          <cell r="B57" t="str">
            <v>Ninh Thuận</v>
          </cell>
          <cell r="C57">
            <v>372023500</v>
          </cell>
          <cell r="F57">
            <v>100450</v>
          </cell>
          <cell r="G57">
            <v>0</v>
          </cell>
          <cell r="H57">
            <v>371923050</v>
          </cell>
          <cell r="I57">
            <v>265213002</v>
          </cell>
          <cell r="J57">
            <v>31818203</v>
          </cell>
          <cell r="K57">
            <v>60323710</v>
          </cell>
          <cell r="L57">
            <v>0</v>
          </cell>
          <cell r="M57">
            <v>162950572</v>
          </cell>
          <cell r="N57">
            <v>4605999</v>
          </cell>
          <cell r="O57">
            <v>13817</v>
          </cell>
          <cell r="P57">
            <v>0</v>
          </cell>
          <cell r="Q57">
            <v>5500701</v>
          </cell>
          <cell r="R57">
            <v>106710048</v>
          </cell>
        </row>
        <row r="58">
          <cell r="B58" t="str">
            <v>Phú Thọ</v>
          </cell>
          <cell r="C58">
            <v>560807646.988</v>
          </cell>
          <cell r="F58">
            <v>37117804.301</v>
          </cell>
          <cell r="G58">
            <v>2815965</v>
          </cell>
          <cell r="H58">
            <v>523689842.68700004</v>
          </cell>
          <cell r="I58">
            <v>314700898.161</v>
          </cell>
          <cell r="J58">
            <v>39541562.72800001</v>
          </cell>
          <cell r="K58">
            <v>11524084.528</v>
          </cell>
          <cell r="L58">
            <v>21246</v>
          </cell>
          <cell r="M58">
            <v>229176692.773</v>
          </cell>
          <cell r="N58">
            <v>14025754</v>
          </cell>
          <cell r="O58">
            <v>20396707.132</v>
          </cell>
          <cell r="P58">
            <v>0</v>
          </cell>
          <cell r="Q58">
            <v>14851</v>
          </cell>
          <cell r="R58">
            <v>208988944.52600002</v>
          </cell>
        </row>
        <row r="59">
          <cell r="B59" t="str">
            <v>Phú Yên</v>
          </cell>
          <cell r="C59">
            <v>379976842</v>
          </cell>
          <cell r="F59">
            <v>36972183</v>
          </cell>
          <cell r="G59">
            <v>0</v>
          </cell>
          <cell r="H59">
            <v>343004659</v>
          </cell>
          <cell r="I59">
            <v>240537340</v>
          </cell>
          <cell r="J59">
            <v>29431134</v>
          </cell>
          <cell r="K59">
            <v>20317498</v>
          </cell>
          <cell r="L59">
            <v>0</v>
          </cell>
          <cell r="M59">
            <v>169634234</v>
          </cell>
          <cell r="N59">
            <v>19735099</v>
          </cell>
          <cell r="O59">
            <v>1</v>
          </cell>
          <cell r="P59">
            <v>0</v>
          </cell>
          <cell r="Q59">
            <v>1419374</v>
          </cell>
          <cell r="R59">
            <v>102467319</v>
          </cell>
        </row>
        <row r="60">
          <cell r="B60" t="str">
            <v>Quảng Bình</v>
          </cell>
          <cell r="C60">
            <v>371962555</v>
          </cell>
          <cell r="F60">
            <v>49865483</v>
          </cell>
          <cell r="G60">
            <v>0</v>
          </cell>
          <cell r="H60">
            <v>322097072</v>
          </cell>
          <cell r="I60">
            <v>158805174</v>
          </cell>
          <cell r="J60">
            <v>15057907</v>
          </cell>
          <cell r="K60">
            <v>7621559</v>
          </cell>
          <cell r="L60">
            <v>8485</v>
          </cell>
          <cell r="M60">
            <v>131666516</v>
          </cell>
          <cell r="N60">
            <v>675194</v>
          </cell>
          <cell r="O60">
            <v>2325683</v>
          </cell>
          <cell r="P60">
            <v>0</v>
          </cell>
          <cell r="Q60">
            <v>1449830</v>
          </cell>
          <cell r="R60">
            <v>163291898</v>
          </cell>
        </row>
        <row r="61">
          <cell r="B61" t="str">
            <v>Quảng Nam</v>
          </cell>
          <cell r="C61">
            <v>1915877209.05</v>
          </cell>
          <cell r="F61">
            <v>16863430</v>
          </cell>
          <cell r="G61">
            <v>22785143</v>
          </cell>
          <cell r="H61">
            <v>1899013779.05</v>
          </cell>
          <cell r="I61">
            <v>1407251800.165</v>
          </cell>
          <cell r="J61">
            <v>49087483.68399999</v>
          </cell>
          <cell r="K61">
            <v>106079490.618</v>
          </cell>
          <cell r="L61">
            <v>13641</v>
          </cell>
          <cell r="M61">
            <v>1248313591.863</v>
          </cell>
          <cell r="N61">
            <v>2527058</v>
          </cell>
          <cell r="O61">
            <v>7741</v>
          </cell>
          <cell r="P61">
            <v>0</v>
          </cell>
          <cell r="Q61">
            <v>1222794</v>
          </cell>
          <cell r="R61">
            <v>491761978.885</v>
          </cell>
        </row>
        <row r="62">
          <cell r="B62" t="str">
            <v>Quảng Ngãi</v>
          </cell>
          <cell r="C62">
            <v>781084538</v>
          </cell>
          <cell r="F62">
            <v>24970473</v>
          </cell>
          <cell r="G62">
            <v>0</v>
          </cell>
          <cell r="H62">
            <v>756114065</v>
          </cell>
          <cell r="I62">
            <v>630777548</v>
          </cell>
          <cell r="J62">
            <v>45688871</v>
          </cell>
          <cell r="K62">
            <v>6214350</v>
          </cell>
          <cell r="L62">
            <v>0</v>
          </cell>
          <cell r="M62">
            <v>568391360</v>
          </cell>
          <cell r="N62">
            <v>7728143</v>
          </cell>
          <cell r="O62">
            <v>816185</v>
          </cell>
          <cell r="P62">
            <v>0</v>
          </cell>
          <cell r="Q62">
            <v>1938639</v>
          </cell>
          <cell r="R62">
            <v>125336517</v>
          </cell>
        </row>
        <row r="63">
          <cell r="B63" t="str">
            <v>Quảng Ninh</v>
          </cell>
          <cell r="C63">
            <v>1321778744.52</v>
          </cell>
          <cell r="F63">
            <v>23012791.75</v>
          </cell>
          <cell r="G63">
            <v>10213823</v>
          </cell>
          <cell r="H63">
            <v>1298765952.77</v>
          </cell>
          <cell r="I63">
            <v>782142169.2969999</v>
          </cell>
          <cell r="J63">
            <v>180000154.699</v>
          </cell>
          <cell r="K63">
            <v>16491045</v>
          </cell>
          <cell r="L63">
            <v>77016</v>
          </cell>
          <cell r="M63">
            <v>570173620.598</v>
          </cell>
          <cell r="N63">
            <v>7263407</v>
          </cell>
          <cell r="O63">
            <v>8136926</v>
          </cell>
          <cell r="P63">
            <v>0</v>
          </cell>
          <cell r="Q63">
            <v>0</v>
          </cell>
          <cell r="R63">
            <v>516623783.473</v>
          </cell>
        </row>
        <row r="64">
          <cell r="B64" t="str">
            <v>Quảng Trị</v>
          </cell>
          <cell r="C64">
            <v>235052916</v>
          </cell>
          <cell r="F64">
            <v>4340353</v>
          </cell>
          <cell r="G64">
            <v>0</v>
          </cell>
          <cell r="H64">
            <v>230712563</v>
          </cell>
          <cell r="I64">
            <v>121163287</v>
          </cell>
          <cell r="J64">
            <v>21215834</v>
          </cell>
          <cell r="K64">
            <v>2269700</v>
          </cell>
          <cell r="L64">
            <v>0</v>
          </cell>
          <cell r="M64">
            <v>88498515</v>
          </cell>
          <cell r="N64">
            <v>4017543</v>
          </cell>
          <cell r="O64">
            <v>2477067</v>
          </cell>
          <cell r="P64">
            <v>0</v>
          </cell>
          <cell r="Q64">
            <v>2684628</v>
          </cell>
          <cell r="R64">
            <v>109549276</v>
          </cell>
        </row>
        <row r="65">
          <cell r="B65" t="str">
            <v>Sóc Trăng</v>
          </cell>
          <cell r="C65">
            <v>1151858258</v>
          </cell>
          <cell r="F65">
            <v>12810496</v>
          </cell>
          <cell r="G65">
            <v>6162688</v>
          </cell>
          <cell r="H65">
            <v>1139047762</v>
          </cell>
          <cell r="I65">
            <v>1073126528</v>
          </cell>
          <cell r="J65">
            <v>78225662</v>
          </cell>
          <cell r="K65">
            <v>60168434</v>
          </cell>
          <cell r="L65">
            <v>0</v>
          </cell>
          <cell r="M65">
            <v>830173451</v>
          </cell>
          <cell r="N65">
            <v>12095736</v>
          </cell>
          <cell r="O65">
            <v>91537902</v>
          </cell>
          <cell r="P65">
            <v>0</v>
          </cell>
          <cell r="Q65">
            <v>925343</v>
          </cell>
          <cell r="R65">
            <v>65921234</v>
          </cell>
        </row>
        <row r="66">
          <cell r="B66" t="str">
            <v>Sơn La</v>
          </cell>
          <cell r="C66">
            <v>185047509</v>
          </cell>
          <cell r="F66">
            <v>4896279</v>
          </cell>
          <cell r="G66">
            <v>0</v>
          </cell>
          <cell r="H66">
            <v>180151230</v>
          </cell>
          <cell r="I66">
            <v>134619571</v>
          </cell>
          <cell r="J66">
            <v>12225610</v>
          </cell>
          <cell r="K66">
            <v>19532102</v>
          </cell>
          <cell r="L66">
            <v>222371</v>
          </cell>
          <cell r="M66">
            <v>101871382</v>
          </cell>
          <cell r="N66">
            <v>20000</v>
          </cell>
          <cell r="O66">
            <v>513829</v>
          </cell>
          <cell r="P66">
            <v>0</v>
          </cell>
          <cell r="Q66">
            <v>234277</v>
          </cell>
          <cell r="R66">
            <v>45531659</v>
          </cell>
        </row>
        <row r="67">
          <cell r="B67" t="str">
            <v>Tây Ninh</v>
          </cell>
          <cell r="C67">
            <v>2025849367</v>
          </cell>
          <cell r="F67">
            <v>21328614</v>
          </cell>
          <cell r="G67">
            <v>1963567</v>
          </cell>
          <cell r="H67">
            <v>2004520753</v>
          </cell>
          <cell r="I67">
            <v>1441186916</v>
          </cell>
          <cell r="J67">
            <v>130769588</v>
          </cell>
          <cell r="K67">
            <v>53526097</v>
          </cell>
          <cell r="L67">
            <v>6523</v>
          </cell>
          <cell r="M67">
            <v>1179056085</v>
          </cell>
          <cell r="N67">
            <v>37863657</v>
          </cell>
          <cell r="O67">
            <v>13644748</v>
          </cell>
          <cell r="P67">
            <v>0</v>
          </cell>
          <cell r="Q67">
            <v>26320218</v>
          </cell>
          <cell r="R67">
            <v>563333837</v>
          </cell>
        </row>
        <row r="68">
          <cell r="B68" t="str">
            <v>Thái Bình</v>
          </cell>
          <cell r="C68">
            <v>742107685</v>
          </cell>
          <cell r="F68">
            <v>3348109</v>
          </cell>
          <cell r="G68">
            <v>0</v>
          </cell>
          <cell r="H68">
            <v>738759576</v>
          </cell>
          <cell r="I68">
            <v>439053393</v>
          </cell>
          <cell r="J68">
            <v>21679949</v>
          </cell>
          <cell r="K68">
            <v>10164478</v>
          </cell>
          <cell r="L68">
            <v>18034</v>
          </cell>
          <cell r="M68">
            <v>300520495</v>
          </cell>
          <cell r="N68">
            <v>2381540</v>
          </cell>
          <cell r="O68">
            <v>73299770</v>
          </cell>
          <cell r="P68">
            <v>0</v>
          </cell>
          <cell r="Q68">
            <v>30989127</v>
          </cell>
          <cell r="R68">
            <v>299706183</v>
          </cell>
        </row>
        <row r="69">
          <cell r="B69" t="str">
            <v>Thái Nguyên</v>
          </cell>
          <cell r="C69">
            <v>627996441</v>
          </cell>
          <cell r="F69">
            <v>2249737</v>
          </cell>
          <cell r="G69">
            <v>0</v>
          </cell>
          <cell r="H69">
            <v>625746704</v>
          </cell>
          <cell r="I69">
            <v>239597860</v>
          </cell>
          <cell r="J69">
            <v>26128802</v>
          </cell>
          <cell r="K69">
            <v>6106374</v>
          </cell>
          <cell r="L69">
            <v>165135</v>
          </cell>
          <cell r="M69">
            <v>193449536</v>
          </cell>
          <cell r="N69">
            <v>12526934</v>
          </cell>
          <cell r="O69">
            <v>5475</v>
          </cell>
          <cell r="P69">
            <v>202900</v>
          </cell>
          <cell r="Q69">
            <v>1012704</v>
          </cell>
          <cell r="R69">
            <v>386148844</v>
          </cell>
        </row>
        <row r="70">
          <cell r="B70" t="str">
            <v>Thanh Hóa</v>
          </cell>
          <cell r="C70">
            <v>1010979994</v>
          </cell>
          <cell r="F70">
            <v>6649578</v>
          </cell>
          <cell r="G70">
            <v>0</v>
          </cell>
          <cell r="H70">
            <v>1004330416</v>
          </cell>
          <cell r="I70">
            <v>875822888</v>
          </cell>
          <cell r="J70">
            <v>80074614</v>
          </cell>
          <cell r="K70">
            <v>161838568</v>
          </cell>
          <cell r="L70">
            <v>17386</v>
          </cell>
          <cell r="M70">
            <v>602496101</v>
          </cell>
          <cell r="N70">
            <v>7950059</v>
          </cell>
          <cell r="O70">
            <v>20459379</v>
          </cell>
          <cell r="P70">
            <v>0</v>
          </cell>
          <cell r="Q70">
            <v>2986781</v>
          </cell>
          <cell r="R70">
            <v>128507528</v>
          </cell>
        </row>
        <row r="71">
          <cell r="B71" t="str">
            <v>Tiền Giang</v>
          </cell>
          <cell r="C71">
            <v>1820654976.5740001</v>
          </cell>
          <cell r="F71">
            <v>27143229.123</v>
          </cell>
          <cell r="G71">
            <v>2018402.391</v>
          </cell>
          <cell r="H71">
            <v>1793511747.4510002</v>
          </cell>
          <cell r="I71">
            <v>1287623381.318</v>
          </cell>
          <cell r="J71">
            <v>169194256.545</v>
          </cell>
          <cell r="K71">
            <v>52037262.313999996</v>
          </cell>
          <cell r="L71">
            <v>2339.05</v>
          </cell>
          <cell r="M71">
            <v>1017429247.124</v>
          </cell>
          <cell r="N71">
            <v>40131134.190000005</v>
          </cell>
          <cell r="O71">
            <v>2412310.196</v>
          </cell>
          <cell r="P71">
            <v>0</v>
          </cell>
          <cell r="Q71">
            <v>6416831.899</v>
          </cell>
          <cell r="R71">
            <v>505888366.13300014</v>
          </cell>
        </row>
        <row r="72">
          <cell r="B72" t="str">
            <v>Trà Vinh</v>
          </cell>
          <cell r="C72">
            <v>695199688</v>
          </cell>
          <cell r="F72">
            <v>7486183</v>
          </cell>
          <cell r="G72">
            <v>9018442</v>
          </cell>
          <cell r="H72">
            <v>687713505</v>
          </cell>
          <cell r="I72">
            <v>527274443</v>
          </cell>
          <cell r="J72">
            <v>67325406</v>
          </cell>
          <cell r="K72">
            <v>11082675</v>
          </cell>
          <cell r="L72">
            <v>4401</v>
          </cell>
          <cell r="M72">
            <v>429353644</v>
          </cell>
          <cell r="N72">
            <v>10018324</v>
          </cell>
          <cell r="O72">
            <v>99447</v>
          </cell>
          <cell r="P72">
            <v>0</v>
          </cell>
          <cell r="Q72">
            <v>9390546</v>
          </cell>
          <cell r="R72">
            <v>160439062</v>
          </cell>
        </row>
        <row r="73">
          <cell r="B73" t="str">
            <v>TT Huế</v>
          </cell>
          <cell r="C73">
            <v>594213216</v>
          </cell>
          <cell r="F73">
            <v>7486845</v>
          </cell>
          <cell r="G73">
            <v>0</v>
          </cell>
          <cell r="H73">
            <v>586726371</v>
          </cell>
          <cell r="I73">
            <v>311255595</v>
          </cell>
          <cell r="J73">
            <v>26989897</v>
          </cell>
          <cell r="K73">
            <v>5768182</v>
          </cell>
          <cell r="L73">
            <v>3400</v>
          </cell>
          <cell r="M73">
            <v>191725000</v>
          </cell>
          <cell r="N73">
            <v>66361348</v>
          </cell>
          <cell r="O73">
            <v>18083088</v>
          </cell>
          <cell r="P73">
            <v>0</v>
          </cell>
          <cell r="Q73">
            <v>2324680</v>
          </cell>
          <cell r="R73">
            <v>275470776</v>
          </cell>
        </row>
        <row r="74">
          <cell r="B74" t="str">
            <v>Tuyên Quang</v>
          </cell>
          <cell r="C74">
            <v>110333686</v>
          </cell>
          <cell r="F74">
            <v>2163283</v>
          </cell>
          <cell r="G74">
            <v>570000</v>
          </cell>
          <cell r="H74">
            <v>108170403</v>
          </cell>
          <cell r="I74">
            <v>72491327</v>
          </cell>
          <cell r="J74">
            <v>8571677</v>
          </cell>
          <cell r="K74">
            <v>4295853</v>
          </cell>
          <cell r="L74">
            <v>31002</v>
          </cell>
          <cell r="M74">
            <v>39793812</v>
          </cell>
          <cell r="N74">
            <v>16954124</v>
          </cell>
          <cell r="O74">
            <v>2019074</v>
          </cell>
          <cell r="P74">
            <v>0</v>
          </cell>
          <cell r="Q74">
            <v>825785</v>
          </cell>
          <cell r="R74">
            <v>35679076</v>
          </cell>
        </row>
        <row r="75">
          <cell r="B75" t="str">
            <v>Vĩnh Long</v>
          </cell>
          <cell r="C75">
            <v>1415460944.817</v>
          </cell>
          <cell r="F75">
            <v>31573995</v>
          </cell>
          <cell r="G75">
            <v>0</v>
          </cell>
          <cell r="H75">
            <v>1383886950.117</v>
          </cell>
          <cell r="I75">
            <v>658702283.117</v>
          </cell>
          <cell r="J75">
            <v>68288817</v>
          </cell>
          <cell r="K75">
            <v>18037182</v>
          </cell>
          <cell r="L75">
            <v>0</v>
          </cell>
          <cell r="M75">
            <v>524209990.117</v>
          </cell>
          <cell r="N75">
            <v>40514488</v>
          </cell>
          <cell r="O75">
            <v>5539092</v>
          </cell>
          <cell r="P75">
            <v>0</v>
          </cell>
          <cell r="Q75">
            <v>2112714</v>
          </cell>
          <cell r="R75">
            <v>725184667</v>
          </cell>
        </row>
        <row r="76">
          <cell r="B76" t="str">
            <v>Vĩnh Phúc</v>
          </cell>
          <cell r="C76">
            <v>555311571</v>
          </cell>
          <cell r="F76">
            <v>17565740</v>
          </cell>
          <cell r="G76">
            <v>29147693</v>
          </cell>
          <cell r="H76">
            <v>537745831</v>
          </cell>
          <cell r="I76">
            <v>419703686</v>
          </cell>
          <cell r="J76">
            <v>95418262</v>
          </cell>
          <cell r="K76">
            <v>14706289</v>
          </cell>
          <cell r="L76">
            <v>23086</v>
          </cell>
          <cell r="M76">
            <v>277038487</v>
          </cell>
          <cell r="N76">
            <v>17132767</v>
          </cell>
          <cell r="O76">
            <v>6430375</v>
          </cell>
          <cell r="P76">
            <v>8729162</v>
          </cell>
          <cell r="Q76">
            <v>225258</v>
          </cell>
          <cell r="R76">
            <v>118042145</v>
          </cell>
        </row>
        <row r="77">
          <cell r="B77" t="str">
            <v>Yên Bái</v>
          </cell>
          <cell r="C77">
            <v>171557604</v>
          </cell>
          <cell r="F77">
            <v>1331108</v>
          </cell>
          <cell r="G77">
            <v>0</v>
          </cell>
          <cell r="H77">
            <v>170226496</v>
          </cell>
          <cell r="I77">
            <v>102160517</v>
          </cell>
          <cell r="J77">
            <v>12354690</v>
          </cell>
          <cell r="K77">
            <v>4254890</v>
          </cell>
          <cell r="L77">
            <v>77393</v>
          </cell>
          <cell r="M77">
            <v>83698682</v>
          </cell>
          <cell r="N77">
            <v>52719</v>
          </cell>
          <cell r="O77">
            <v>1722143</v>
          </cell>
          <cell r="P77">
            <v>0</v>
          </cell>
          <cell r="Q77">
            <v>0</v>
          </cell>
          <cell r="R77">
            <v>68065979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ec 07T-2016 Chinh thuc"/>
      <sheetName val="Tien 07T-2016 Chinh thuc"/>
    </sheetNames>
    <sheetDataSet>
      <sheetData sheetId="0">
        <row r="14">
          <cell r="H14">
            <v>587222</v>
          </cell>
          <cell r="Q14">
            <v>104960</v>
          </cell>
        </row>
      </sheetData>
      <sheetData sheetId="1">
        <row r="14">
          <cell r="H14">
            <v>116019328930.45016</v>
          </cell>
          <cell r="R14">
            <v>20797897780.758007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87"/>
  <sheetViews>
    <sheetView tabSelected="1" view="pageBreakPreview" zoomScale="70" zoomScaleNormal="70" zoomScaleSheetLayoutView="70" workbookViewId="0" topLeftCell="M1">
      <selection activeCell="W8" sqref="W8:W12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10.00390625" style="1" customWidth="1"/>
    <col min="23" max="24" width="8.00390625" style="1" customWidth="1"/>
    <col min="25" max="25" width="10.00390625" style="1" customWidth="1"/>
    <col min="26" max="27" width="9.00390625" style="1" customWidth="1"/>
    <col min="28" max="31" width="6.625" style="1" customWidth="1"/>
    <col min="32" max="16384" width="9.00390625" style="1" customWidth="1"/>
  </cols>
  <sheetData>
    <row r="1" spans="2:10" ht="18.75" customHeight="1">
      <c r="B1" s="57" t="s">
        <v>0</v>
      </c>
      <c r="C1" s="57"/>
      <c r="D1" s="57"/>
      <c r="E1" s="57"/>
      <c r="F1" s="57"/>
      <c r="G1" s="57"/>
      <c r="H1" s="20"/>
      <c r="I1" s="20"/>
      <c r="J1" s="20"/>
    </row>
    <row r="2" spans="2:10" ht="31.5" customHeight="1">
      <c r="B2" s="58" t="s">
        <v>1</v>
      </c>
      <c r="C2" s="58"/>
      <c r="D2" s="58"/>
      <c r="E2" s="58"/>
      <c r="F2" s="58"/>
      <c r="G2" s="58"/>
      <c r="H2" s="21"/>
      <c r="I2" s="21"/>
      <c r="J2" s="21"/>
    </row>
    <row r="3" spans="1:15" ht="6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O3" s="2"/>
    </row>
    <row r="4" spans="1:19" ht="17.25" customHeight="1">
      <c r="A4" s="60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2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2" t="s">
        <v>2</v>
      </c>
      <c r="Q7" s="62"/>
      <c r="R7" s="62"/>
      <c r="S7" s="62"/>
    </row>
    <row r="8" spans="1:27" ht="15" customHeight="1">
      <c r="A8" s="49" t="s">
        <v>3</v>
      </c>
      <c r="B8" s="49" t="s">
        <v>4</v>
      </c>
      <c r="C8" s="46" t="s">
        <v>5</v>
      </c>
      <c r="D8" s="46"/>
      <c r="E8" s="46"/>
      <c r="F8" s="50" t="s">
        <v>6</v>
      </c>
      <c r="G8" s="46" t="s">
        <v>7</v>
      </c>
      <c r="H8" s="45" t="s">
        <v>8</v>
      </c>
      <c r="I8" s="45"/>
      <c r="J8" s="45"/>
      <c r="K8" s="45"/>
      <c r="L8" s="45"/>
      <c r="M8" s="45"/>
      <c r="N8" s="45"/>
      <c r="O8" s="45"/>
      <c r="P8" s="45"/>
      <c r="Q8" s="45"/>
      <c r="R8" s="47" t="s">
        <v>43</v>
      </c>
      <c r="S8" s="46" t="s">
        <v>41</v>
      </c>
      <c r="T8" s="48" t="s">
        <v>50</v>
      </c>
      <c r="U8" s="42" t="s">
        <v>55</v>
      </c>
      <c r="V8" s="42" t="s">
        <v>52</v>
      </c>
      <c r="W8" s="42" t="s">
        <v>44</v>
      </c>
      <c r="X8" s="42" t="s">
        <v>45</v>
      </c>
      <c r="Y8" s="42" t="s">
        <v>47</v>
      </c>
      <c r="Z8" s="42" t="s">
        <v>48</v>
      </c>
      <c r="AA8" s="39" t="s">
        <v>51</v>
      </c>
    </row>
    <row r="9" spans="1:27" ht="19.5" customHeight="1">
      <c r="A9" s="49"/>
      <c r="B9" s="49"/>
      <c r="C9" s="46" t="s">
        <v>10</v>
      </c>
      <c r="D9" s="46" t="s">
        <v>11</v>
      </c>
      <c r="E9" s="46"/>
      <c r="F9" s="51"/>
      <c r="G9" s="46"/>
      <c r="H9" s="46" t="s">
        <v>8</v>
      </c>
      <c r="I9" s="45" t="s">
        <v>12</v>
      </c>
      <c r="J9" s="45"/>
      <c r="K9" s="45"/>
      <c r="L9" s="45"/>
      <c r="M9" s="45"/>
      <c r="N9" s="45"/>
      <c r="O9" s="45"/>
      <c r="P9" s="45"/>
      <c r="Q9" s="46" t="s">
        <v>13</v>
      </c>
      <c r="R9" s="47"/>
      <c r="S9" s="46"/>
      <c r="T9" s="48"/>
      <c r="U9" s="42"/>
      <c r="V9" s="42"/>
      <c r="W9" s="42"/>
      <c r="X9" s="42"/>
      <c r="Y9" s="42"/>
      <c r="Z9" s="42"/>
      <c r="AA9" s="40"/>
    </row>
    <row r="10" spans="1:27" ht="15" customHeight="1">
      <c r="A10" s="49"/>
      <c r="B10" s="49"/>
      <c r="C10" s="46"/>
      <c r="D10" s="46" t="s">
        <v>15</v>
      </c>
      <c r="E10" s="46" t="s">
        <v>16</v>
      </c>
      <c r="F10" s="51"/>
      <c r="G10" s="46"/>
      <c r="H10" s="46"/>
      <c r="I10" s="50" t="s">
        <v>14</v>
      </c>
      <c r="J10" s="43" t="s">
        <v>11</v>
      </c>
      <c r="K10" s="44"/>
      <c r="L10" s="44"/>
      <c r="M10" s="44"/>
      <c r="N10" s="44"/>
      <c r="O10" s="44"/>
      <c r="P10" s="44"/>
      <c r="Q10" s="46"/>
      <c r="R10" s="47"/>
      <c r="S10" s="46"/>
      <c r="T10" s="48"/>
      <c r="U10" s="42"/>
      <c r="V10" s="42"/>
      <c r="W10" s="42"/>
      <c r="X10" s="42"/>
      <c r="Y10" s="42"/>
      <c r="Z10" s="42"/>
      <c r="AA10" s="40"/>
    </row>
    <row r="11" spans="1:27" ht="12.75" customHeight="1">
      <c r="A11" s="49"/>
      <c r="B11" s="49"/>
      <c r="C11" s="46"/>
      <c r="D11" s="46"/>
      <c r="E11" s="46"/>
      <c r="F11" s="51"/>
      <c r="G11" s="46"/>
      <c r="H11" s="46"/>
      <c r="I11" s="51"/>
      <c r="J11" s="45" t="s">
        <v>17</v>
      </c>
      <c r="K11" s="46" t="s">
        <v>18</v>
      </c>
      <c r="L11" s="46" t="s">
        <v>19</v>
      </c>
      <c r="M11" s="46" t="s">
        <v>20</v>
      </c>
      <c r="N11" s="46" t="s">
        <v>21</v>
      </c>
      <c r="O11" s="46" t="s">
        <v>22</v>
      </c>
      <c r="P11" s="45" t="s">
        <v>23</v>
      </c>
      <c r="Q11" s="46"/>
      <c r="R11" s="47"/>
      <c r="S11" s="46"/>
      <c r="T11" s="48"/>
      <c r="U11" s="42"/>
      <c r="V11" s="42"/>
      <c r="W11" s="42"/>
      <c r="X11" s="42"/>
      <c r="Y11" s="42"/>
      <c r="Z11" s="42"/>
      <c r="AA11" s="40"/>
    </row>
    <row r="12" spans="1:27" ht="44.25" customHeight="1">
      <c r="A12" s="49"/>
      <c r="B12" s="49"/>
      <c r="C12" s="46"/>
      <c r="D12" s="46"/>
      <c r="E12" s="46"/>
      <c r="F12" s="52"/>
      <c r="G12" s="46"/>
      <c r="H12" s="46"/>
      <c r="I12" s="52"/>
      <c r="J12" s="45"/>
      <c r="K12" s="46"/>
      <c r="L12" s="46"/>
      <c r="M12" s="46"/>
      <c r="N12" s="46"/>
      <c r="O12" s="46"/>
      <c r="P12" s="45"/>
      <c r="Q12" s="46"/>
      <c r="R12" s="47"/>
      <c r="S12" s="46"/>
      <c r="T12" s="48"/>
      <c r="U12" s="42"/>
      <c r="V12" s="42"/>
      <c r="W12" s="42"/>
      <c r="X12" s="42"/>
      <c r="Y12" s="42"/>
      <c r="Z12" s="42"/>
      <c r="AA12" s="41"/>
    </row>
    <row r="13" spans="1:19" ht="13.5" customHeight="1">
      <c r="A13" s="53" t="s">
        <v>24</v>
      </c>
      <c r="B13" s="54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6" ht="18" customHeight="1">
      <c r="A14" s="6"/>
      <c r="B14" s="8" t="s">
        <v>37</v>
      </c>
      <c r="C14" s="9">
        <f aca="true" t="shared" si="0" ref="C14:R14">SUM(C15:C77)</f>
        <v>631587</v>
      </c>
      <c r="D14" s="9">
        <f t="shared" si="0"/>
        <v>290524</v>
      </c>
      <c r="E14" s="9">
        <f t="shared" si="0"/>
        <v>341063</v>
      </c>
      <c r="F14" s="9">
        <f t="shared" si="0"/>
        <v>6162</v>
      </c>
      <c r="G14" s="9">
        <f t="shared" si="0"/>
        <v>374</v>
      </c>
      <c r="H14" s="9">
        <f t="shared" si="0"/>
        <v>625425</v>
      </c>
      <c r="I14" s="9">
        <f t="shared" si="0"/>
        <v>482175</v>
      </c>
      <c r="J14" s="9">
        <f t="shared" si="0"/>
        <v>260446</v>
      </c>
      <c r="K14" s="9">
        <f t="shared" si="0"/>
        <v>6719</v>
      </c>
      <c r="L14" s="9">
        <f t="shared" si="0"/>
        <v>207209</v>
      </c>
      <c r="M14" s="9">
        <f t="shared" si="0"/>
        <v>4943</v>
      </c>
      <c r="N14" s="9">
        <f t="shared" si="0"/>
        <v>625</v>
      </c>
      <c r="O14" s="9">
        <f t="shared" si="0"/>
        <v>31</v>
      </c>
      <c r="P14" s="9">
        <f t="shared" si="0"/>
        <v>2202</v>
      </c>
      <c r="Q14" s="9">
        <f t="shared" si="0"/>
        <v>143250</v>
      </c>
      <c r="R14" s="9">
        <f t="shared" si="0"/>
        <v>358260</v>
      </c>
      <c r="S14" s="24">
        <f aca="true" t="shared" si="1" ref="S14:S45">(J14+K14)/I14</f>
        <v>0.5540830611292581</v>
      </c>
      <c r="T14" s="31">
        <v>290524</v>
      </c>
      <c r="U14" s="33">
        <f aca="true" t="shared" si="2" ref="U14:U45">C14-T14</f>
        <v>341063</v>
      </c>
      <c r="V14" s="23">
        <f>SUM(V15:V77)</f>
        <v>215010</v>
      </c>
      <c r="Y14" s="23">
        <v>144857</v>
      </c>
      <c r="Z14" s="32">
        <f aca="true" t="shared" si="3" ref="Z14:Z45">(V14-Y14)/Y14</f>
        <v>0.4842914046266318</v>
      </c>
      <c r="AA14" s="32">
        <f aca="true" t="shared" si="4" ref="AA14:AA45">I14/H14</f>
        <v>0.7709557500899389</v>
      </c>
      <c r="AB14" s="23">
        <f aca="true" t="shared" si="5" ref="AB14:AB45">C14-D14-E14</f>
        <v>0</v>
      </c>
      <c r="AC14" s="23">
        <f aca="true" t="shared" si="6" ref="AC14:AC45">C14-F14-H14</f>
        <v>0</v>
      </c>
      <c r="AD14" s="23">
        <f aca="true" t="shared" si="7" ref="AD14:AD45">H14-I14-Q14</f>
        <v>0</v>
      </c>
      <c r="AE14" s="23">
        <f aca="true" t="shared" si="8" ref="AE14:AE45">I14-J14-K14-L14-M14-N14-O14-P14</f>
        <v>0</v>
      </c>
      <c r="AF14" s="23">
        <f aca="true" t="shared" si="9" ref="AF14:AF45">V14-Y14</f>
        <v>70153</v>
      </c>
      <c r="AG14" s="23">
        <f>H14-'[2]Viec 07T-2016 Chinh thuc'!$H$14</f>
        <v>38203</v>
      </c>
      <c r="AH14" s="32">
        <f>AG14/'[2]Viec 07T-2016 Chinh thuc'!$H$14</f>
        <v>0.06505716747669535</v>
      </c>
      <c r="AI14" s="23">
        <f>Q14-'[2]Viec 07T-2016 Chinh thuc'!$Q$14</f>
        <v>38290</v>
      </c>
      <c r="AJ14" s="32">
        <f>AI14/'[2]Viec 07T-2016 Chinh thuc'!$Q$14</f>
        <v>0.36480564024390244</v>
      </c>
    </row>
    <row r="15" spans="1:32" s="11" customFormat="1" ht="19.5" customHeight="1">
      <c r="A15" s="12">
        <v>1</v>
      </c>
      <c r="B15" s="13" t="str">
        <f>'[1]Viec 07T-2017'!B56</f>
        <v>Ninh Bình</v>
      </c>
      <c r="C15" s="10">
        <f>'[1]Viec 07T-2017'!C56</f>
        <v>4143</v>
      </c>
      <c r="D15" s="10">
        <v>2120</v>
      </c>
      <c r="E15" s="10">
        <v>2023</v>
      </c>
      <c r="F15" s="10">
        <f>'[1]Viec 07T-2017'!F56</f>
        <v>41</v>
      </c>
      <c r="G15" s="10">
        <f>'[1]Viec 07T-2017'!G56</f>
        <v>4</v>
      </c>
      <c r="H15" s="10">
        <f>'[1]Viec 07T-2017'!H56</f>
        <v>4102</v>
      </c>
      <c r="I15" s="10">
        <f>'[1]Viec 07T-2017'!I56</f>
        <v>3303</v>
      </c>
      <c r="J15" s="10">
        <f>'[1]Viec 07T-2017'!J56</f>
        <v>1757</v>
      </c>
      <c r="K15" s="10">
        <f>'[1]Viec 07T-2017'!K56</f>
        <v>104</v>
      </c>
      <c r="L15" s="10">
        <f>'[1]Viec 07T-2017'!L56</f>
        <v>1432</v>
      </c>
      <c r="M15" s="10">
        <f>'[1]Viec 07T-2017'!M56</f>
        <v>4</v>
      </c>
      <c r="N15" s="10">
        <f>'[1]Viec 07T-2017'!N56</f>
        <v>0</v>
      </c>
      <c r="O15" s="10">
        <f>'[1]Viec 07T-2017'!O56</f>
        <v>0</v>
      </c>
      <c r="P15" s="10">
        <f>'[1]Viec 07T-2017'!P56</f>
        <v>6</v>
      </c>
      <c r="Q15" s="10">
        <f>'[1]Viec 07T-2017'!Q56</f>
        <v>799</v>
      </c>
      <c r="R15" s="10">
        <f aca="true" t="shared" si="10" ref="R15:R46">L15+M15+N15+O15+P15+Q15</f>
        <v>2241</v>
      </c>
      <c r="S15" s="24">
        <f t="shared" si="1"/>
        <v>0.563427187405389</v>
      </c>
      <c r="T15" s="31">
        <v>2120</v>
      </c>
      <c r="U15" s="33">
        <f t="shared" si="2"/>
        <v>2023</v>
      </c>
      <c r="V15" s="22">
        <f aca="true" t="shared" si="11" ref="V15:V46">L15+M15+N15+O15+P15</f>
        <v>1442</v>
      </c>
      <c r="W15" s="33">
        <v>49</v>
      </c>
      <c r="X15" s="11">
        <v>34</v>
      </c>
      <c r="Y15" s="23">
        <v>1277</v>
      </c>
      <c r="Z15" s="32">
        <f t="shared" si="3"/>
        <v>0.12920908379013313</v>
      </c>
      <c r="AA15" s="32">
        <f t="shared" si="4"/>
        <v>0.8052169673330083</v>
      </c>
      <c r="AB15" s="23">
        <f t="shared" si="5"/>
        <v>0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165</v>
      </c>
    </row>
    <row r="16" spans="1:32" s="11" customFormat="1" ht="19.5" customHeight="1">
      <c r="A16" s="14">
        <v>2</v>
      </c>
      <c r="B16" s="13" t="str">
        <f>'[1]Viec 07T-2017'!B58</f>
        <v>Phú Thọ</v>
      </c>
      <c r="C16" s="10">
        <f>'[1]Viec 07T-2017'!C58</f>
        <v>8296</v>
      </c>
      <c r="D16" s="10">
        <v>3065</v>
      </c>
      <c r="E16" s="10">
        <v>5231</v>
      </c>
      <c r="F16" s="10">
        <f>'[1]Viec 07T-2017'!F58</f>
        <v>122</v>
      </c>
      <c r="G16" s="10">
        <f>'[1]Viec 07T-2017'!G58</f>
        <v>4</v>
      </c>
      <c r="H16" s="10">
        <f>'[1]Viec 07T-2017'!H58</f>
        <v>8174</v>
      </c>
      <c r="I16" s="10">
        <f>'[1]Viec 07T-2017'!I58</f>
        <v>6629</v>
      </c>
      <c r="J16" s="10">
        <f>'[1]Viec 07T-2017'!J58</f>
        <v>4552</v>
      </c>
      <c r="K16" s="10">
        <f>'[1]Viec 07T-2017'!K58</f>
        <v>262</v>
      </c>
      <c r="L16" s="10">
        <f>'[1]Viec 07T-2017'!L58</f>
        <v>1752</v>
      </c>
      <c r="M16" s="10">
        <f>'[1]Viec 07T-2017'!M58</f>
        <v>50</v>
      </c>
      <c r="N16" s="10">
        <f>'[1]Viec 07T-2017'!N58</f>
        <v>9</v>
      </c>
      <c r="O16" s="10">
        <f>'[1]Viec 07T-2017'!O58</f>
        <v>0</v>
      </c>
      <c r="P16" s="10">
        <f>'[1]Viec 07T-2017'!P58</f>
        <v>4</v>
      </c>
      <c r="Q16" s="10">
        <f>'[1]Viec 07T-2017'!Q58</f>
        <v>1545</v>
      </c>
      <c r="R16" s="10">
        <f t="shared" si="10"/>
        <v>3360</v>
      </c>
      <c r="S16" s="24">
        <f t="shared" si="1"/>
        <v>0.7262030472167748</v>
      </c>
      <c r="T16" s="31">
        <v>3065</v>
      </c>
      <c r="U16" s="33">
        <f t="shared" si="2"/>
        <v>5231</v>
      </c>
      <c r="V16" s="22">
        <f t="shared" si="11"/>
        <v>1815</v>
      </c>
      <c r="W16" s="33">
        <v>31</v>
      </c>
      <c r="X16" s="11">
        <v>13</v>
      </c>
      <c r="Y16" s="23">
        <v>1550</v>
      </c>
      <c r="Z16" s="32">
        <f t="shared" si="3"/>
        <v>0.17096774193548386</v>
      </c>
      <c r="AA16" s="32">
        <f t="shared" si="4"/>
        <v>0.8109860533398581</v>
      </c>
      <c r="AB16" s="23">
        <f t="shared" si="5"/>
        <v>0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265</v>
      </c>
    </row>
    <row r="17" spans="1:32" s="11" customFormat="1" ht="19.5" customHeight="1">
      <c r="A17" s="12">
        <v>3</v>
      </c>
      <c r="B17" s="13" t="str">
        <f>'[1]Viec 07T-2017'!B65</f>
        <v>Sóc Trăng</v>
      </c>
      <c r="C17" s="10">
        <f>'[1]Viec 07T-2017'!C65</f>
        <v>9960</v>
      </c>
      <c r="D17" s="10">
        <v>4840</v>
      </c>
      <c r="E17" s="10">
        <v>5120</v>
      </c>
      <c r="F17" s="10">
        <f>'[1]Viec 07T-2017'!F65</f>
        <v>83</v>
      </c>
      <c r="G17" s="10">
        <f>'[1]Viec 07T-2017'!G65</f>
        <v>13</v>
      </c>
      <c r="H17" s="10">
        <f>'[1]Viec 07T-2017'!H65</f>
        <v>9877</v>
      </c>
      <c r="I17" s="10">
        <f>'[1]Viec 07T-2017'!I65</f>
        <v>8140</v>
      </c>
      <c r="J17" s="10">
        <f>'[1]Viec 07T-2017'!J65</f>
        <v>4090</v>
      </c>
      <c r="K17" s="10">
        <f>'[1]Viec 07T-2017'!K65</f>
        <v>105</v>
      </c>
      <c r="L17" s="10">
        <f>'[1]Viec 07T-2017'!L65</f>
        <v>3829</v>
      </c>
      <c r="M17" s="10">
        <f>'[1]Viec 07T-2017'!M65</f>
        <v>74</v>
      </c>
      <c r="N17" s="10">
        <f>'[1]Viec 07T-2017'!N65</f>
        <v>18</v>
      </c>
      <c r="O17" s="10">
        <f>'[1]Viec 07T-2017'!O65</f>
        <v>0</v>
      </c>
      <c r="P17" s="10">
        <f>'[1]Viec 07T-2017'!P65</f>
        <v>24</v>
      </c>
      <c r="Q17" s="10">
        <f>'[1]Viec 07T-2017'!Q65</f>
        <v>1737</v>
      </c>
      <c r="R17" s="10">
        <f t="shared" si="10"/>
        <v>5682</v>
      </c>
      <c r="S17" s="24">
        <f t="shared" si="1"/>
        <v>0.5153562653562653</v>
      </c>
      <c r="T17" s="31">
        <v>4840</v>
      </c>
      <c r="U17" s="33">
        <f t="shared" si="2"/>
        <v>5120</v>
      </c>
      <c r="V17" s="22">
        <f t="shared" si="11"/>
        <v>3945</v>
      </c>
      <c r="W17" s="33">
        <v>26</v>
      </c>
      <c r="X17" s="11">
        <v>48</v>
      </c>
      <c r="Y17" s="23">
        <v>3287</v>
      </c>
      <c r="Z17" s="32">
        <f t="shared" si="3"/>
        <v>0.20018253726802557</v>
      </c>
      <c r="AA17" s="32">
        <f t="shared" si="4"/>
        <v>0.8241368836691303</v>
      </c>
      <c r="AB17" s="23">
        <f t="shared" si="5"/>
        <v>0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658</v>
      </c>
    </row>
    <row r="18" spans="1:32" s="11" customFormat="1" ht="19.5" customHeight="1">
      <c r="A18" s="14">
        <v>4</v>
      </c>
      <c r="B18" s="13" t="str">
        <f>'[1]Viec 07T-2017'!B63</f>
        <v>Quảng Ninh</v>
      </c>
      <c r="C18" s="10">
        <f>'[1]Viec 07T-2017'!C63</f>
        <v>6844</v>
      </c>
      <c r="D18" s="10">
        <v>3162</v>
      </c>
      <c r="E18" s="10">
        <v>3682</v>
      </c>
      <c r="F18" s="10">
        <f>'[1]Viec 07T-2017'!F63</f>
        <v>59</v>
      </c>
      <c r="G18" s="10">
        <f>'[1]Viec 07T-2017'!G63</f>
        <v>4</v>
      </c>
      <c r="H18" s="10">
        <f>'[1]Viec 07T-2017'!H63</f>
        <v>6785</v>
      </c>
      <c r="I18" s="10">
        <f>'[1]Viec 07T-2017'!I63</f>
        <v>5315</v>
      </c>
      <c r="J18" s="10">
        <f>'[1]Viec 07T-2017'!J63</f>
        <v>3107</v>
      </c>
      <c r="K18" s="10">
        <f>'[1]Viec 07T-2017'!K63</f>
        <v>69</v>
      </c>
      <c r="L18" s="10">
        <f>'[1]Viec 07T-2017'!L63</f>
        <v>2114</v>
      </c>
      <c r="M18" s="10">
        <f>'[1]Viec 07T-2017'!M63</f>
        <v>12</v>
      </c>
      <c r="N18" s="10">
        <f>'[1]Viec 07T-2017'!N63</f>
        <v>13</v>
      </c>
      <c r="O18" s="10">
        <f>'[1]Viec 07T-2017'!O63</f>
        <v>0</v>
      </c>
      <c r="P18" s="10">
        <f>'[1]Viec 07T-2017'!P63</f>
        <v>0</v>
      </c>
      <c r="Q18" s="10">
        <f>'[1]Viec 07T-2017'!Q63</f>
        <v>1470</v>
      </c>
      <c r="R18" s="10">
        <f t="shared" si="10"/>
        <v>3609</v>
      </c>
      <c r="S18" s="24">
        <f t="shared" si="1"/>
        <v>0.5975540921919097</v>
      </c>
      <c r="T18" s="31">
        <v>3162</v>
      </c>
      <c r="U18" s="33">
        <f t="shared" si="2"/>
        <v>3682</v>
      </c>
      <c r="V18" s="22">
        <f t="shared" si="11"/>
        <v>2139</v>
      </c>
      <c r="W18" s="33">
        <v>36</v>
      </c>
      <c r="X18" s="11">
        <v>30</v>
      </c>
      <c r="Y18" s="23">
        <v>1703</v>
      </c>
      <c r="Z18" s="32">
        <f t="shared" si="3"/>
        <v>0.2560187903699354</v>
      </c>
      <c r="AA18" s="32">
        <f t="shared" si="4"/>
        <v>0.7833456153279292</v>
      </c>
      <c r="AB18" s="23">
        <f t="shared" si="5"/>
        <v>0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436</v>
      </c>
    </row>
    <row r="19" spans="1:32" s="11" customFormat="1" ht="19.5" customHeight="1">
      <c r="A19" s="12">
        <v>5</v>
      </c>
      <c r="B19" s="13" t="str">
        <f>'[1]Viec 07T-2017'!B24</f>
        <v>Bình Thuận</v>
      </c>
      <c r="C19" s="10">
        <f>'[1]Viec 07T-2017'!C24</f>
        <v>13254</v>
      </c>
      <c r="D19" s="10">
        <v>6492</v>
      </c>
      <c r="E19" s="10">
        <v>6762</v>
      </c>
      <c r="F19" s="10">
        <f>'[1]Viec 07T-2017'!F24</f>
        <v>92</v>
      </c>
      <c r="G19" s="10">
        <f>'[1]Viec 07T-2017'!G24</f>
        <v>2</v>
      </c>
      <c r="H19" s="10">
        <f>'[1]Viec 07T-2017'!H24</f>
        <v>13162</v>
      </c>
      <c r="I19" s="10">
        <f>'[1]Viec 07T-2017'!I24</f>
        <v>10595</v>
      </c>
      <c r="J19" s="10">
        <f>'[1]Viec 07T-2017'!J24</f>
        <v>5282</v>
      </c>
      <c r="K19" s="10">
        <f>'[1]Viec 07T-2017'!K24</f>
        <v>246</v>
      </c>
      <c r="L19" s="10">
        <f>'[1]Viec 07T-2017'!L24</f>
        <v>4797</v>
      </c>
      <c r="M19" s="10">
        <f>'[1]Viec 07T-2017'!M24</f>
        <v>60</v>
      </c>
      <c r="N19" s="10">
        <f>'[1]Viec 07T-2017'!N24</f>
        <v>16</v>
      </c>
      <c r="O19" s="10">
        <f>'[1]Viec 07T-2017'!O24</f>
        <v>13</v>
      </c>
      <c r="P19" s="10">
        <f>'[1]Viec 07T-2017'!P24</f>
        <v>181</v>
      </c>
      <c r="Q19" s="10">
        <f>'[1]Viec 07T-2017'!Q24</f>
        <v>2567</v>
      </c>
      <c r="R19" s="10">
        <f t="shared" si="10"/>
        <v>7634</v>
      </c>
      <c r="S19" s="24">
        <f t="shared" si="1"/>
        <v>0.5217555450684285</v>
      </c>
      <c r="T19" s="31">
        <v>6492</v>
      </c>
      <c r="U19" s="33">
        <f t="shared" si="2"/>
        <v>6762</v>
      </c>
      <c r="V19" s="22">
        <f t="shared" si="11"/>
        <v>5067</v>
      </c>
      <c r="W19" s="33">
        <v>14</v>
      </c>
      <c r="X19" s="11">
        <v>45</v>
      </c>
      <c r="Y19" s="23">
        <v>3943</v>
      </c>
      <c r="Z19" s="32">
        <f t="shared" si="3"/>
        <v>0.28506213542987574</v>
      </c>
      <c r="AA19" s="32">
        <f t="shared" si="4"/>
        <v>0.8049688497188877</v>
      </c>
      <c r="AB19" s="23">
        <f t="shared" si="5"/>
        <v>0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1124</v>
      </c>
    </row>
    <row r="20" spans="1:32" s="11" customFormat="1" ht="19.5" customHeight="1">
      <c r="A20" s="14">
        <v>6</v>
      </c>
      <c r="B20" s="13" t="str">
        <f>'[1]Viec 07T-2017'!B33</f>
        <v>Đồng Nai</v>
      </c>
      <c r="C20" s="10">
        <f>'[1]Viec 07T-2017'!C33</f>
        <v>22846</v>
      </c>
      <c r="D20" s="10">
        <v>11943</v>
      </c>
      <c r="E20" s="10">
        <v>10903</v>
      </c>
      <c r="F20" s="10">
        <f>'[1]Viec 07T-2017'!F33</f>
        <v>247</v>
      </c>
      <c r="G20" s="10">
        <f>'[1]Viec 07T-2017'!G33</f>
        <v>66</v>
      </c>
      <c r="H20" s="10">
        <f>'[1]Viec 07T-2017'!H33</f>
        <v>22599</v>
      </c>
      <c r="I20" s="10">
        <f>'[1]Viec 07T-2017'!I33</f>
        <v>16998</v>
      </c>
      <c r="J20" s="10">
        <f>'[1]Viec 07T-2017'!J33</f>
        <v>8618</v>
      </c>
      <c r="K20" s="10">
        <f>'[1]Viec 07T-2017'!K33</f>
        <v>207</v>
      </c>
      <c r="L20" s="10">
        <f>'[1]Viec 07T-2017'!L33</f>
        <v>7784</v>
      </c>
      <c r="M20" s="10">
        <f>'[1]Viec 07T-2017'!M33</f>
        <v>330</v>
      </c>
      <c r="N20" s="10">
        <f>'[1]Viec 07T-2017'!N33</f>
        <v>23</v>
      </c>
      <c r="O20" s="10">
        <f>'[1]Viec 07T-2017'!O33</f>
        <v>1</v>
      </c>
      <c r="P20" s="10">
        <f>'[1]Viec 07T-2017'!P33</f>
        <v>35</v>
      </c>
      <c r="Q20" s="10">
        <f>'[1]Viec 07T-2017'!Q33</f>
        <v>5601</v>
      </c>
      <c r="R20" s="10">
        <f t="shared" si="10"/>
        <v>13774</v>
      </c>
      <c r="S20" s="24">
        <f t="shared" si="1"/>
        <v>0.5191787269090481</v>
      </c>
      <c r="T20" s="31">
        <v>11943</v>
      </c>
      <c r="U20" s="33">
        <f t="shared" si="2"/>
        <v>10903</v>
      </c>
      <c r="V20" s="22">
        <f t="shared" si="11"/>
        <v>8173</v>
      </c>
      <c r="W20" s="33">
        <v>5</v>
      </c>
      <c r="X20" s="11">
        <v>47</v>
      </c>
      <c r="Y20" s="23">
        <v>6297</v>
      </c>
      <c r="Z20" s="32">
        <f t="shared" si="3"/>
        <v>0.29791964427505163</v>
      </c>
      <c r="AA20" s="32">
        <f t="shared" si="4"/>
        <v>0.7521571750962432</v>
      </c>
      <c r="AB20" s="23">
        <f t="shared" si="5"/>
        <v>0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1876</v>
      </c>
    </row>
    <row r="21" spans="1:32" s="11" customFormat="1" ht="19.5" customHeight="1">
      <c r="A21" s="12">
        <v>7</v>
      </c>
      <c r="B21" s="13" t="str">
        <f>'[1]Viec 07T-2017'!B26</f>
        <v>Cà Mau</v>
      </c>
      <c r="C21" s="10">
        <f>'[1]Viec 07T-2017'!C26</f>
        <v>13646</v>
      </c>
      <c r="D21" s="10">
        <v>6869</v>
      </c>
      <c r="E21" s="10">
        <v>6777</v>
      </c>
      <c r="F21" s="10">
        <f>'[1]Viec 07T-2017'!F26</f>
        <v>124</v>
      </c>
      <c r="G21" s="10">
        <f>'[1]Viec 07T-2017'!G26</f>
        <v>2</v>
      </c>
      <c r="H21" s="10">
        <f>'[1]Viec 07T-2017'!H26</f>
        <v>13522</v>
      </c>
      <c r="I21" s="10">
        <f>'[1]Viec 07T-2017'!I26</f>
        <v>10129</v>
      </c>
      <c r="J21" s="10">
        <f>'[1]Viec 07T-2017'!J26</f>
        <v>5238</v>
      </c>
      <c r="K21" s="10">
        <f>'[1]Viec 07T-2017'!K26</f>
        <v>162</v>
      </c>
      <c r="L21" s="10">
        <f>'[1]Viec 07T-2017'!L26</f>
        <v>4608</v>
      </c>
      <c r="M21" s="10">
        <f>'[1]Viec 07T-2017'!M26</f>
        <v>73</v>
      </c>
      <c r="N21" s="10">
        <f>'[1]Viec 07T-2017'!N26</f>
        <v>12</v>
      </c>
      <c r="O21" s="10">
        <f>'[1]Viec 07T-2017'!O26</f>
        <v>0</v>
      </c>
      <c r="P21" s="10">
        <f>'[1]Viec 07T-2017'!P26</f>
        <v>36</v>
      </c>
      <c r="Q21" s="10">
        <f>'[1]Viec 07T-2017'!Q26</f>
        <v>3393</v>
      </c>
      <c r="R21" s="10">
        <f t="shared" si="10"/>
        <v>8122</v>
      </c>
      <c r="S21" s="24">
        <f t="shared" si="1"/>
        <v>0.5331227169513278</v>
      </c>
      <c r="T21" s="31">
        <v>6869</v>
      </c>
      <c r="U21" s="33">
        <f t="shared" si="2"/>
        <v>6777</v>
      </c>
      <c r="V21" s="22">
        <f t="shared" si="11"/>
        <v>4729</v>
      </c>
      <c r="W21" s="33">
        <v>10</v>
      </c>
      <c r="X21" s="11">
        <v>42</v>
      </c>
      <c r="Y21" s="23">
        <v>3638</v>
      </c>
      <c r="Z21" s="32">
        <f t="shared" si="3"/>
        <v>0.299890049477735</v>
      </c>
      <c r="AA21" s="32">
        <f t="shared" si="4"/>
        <v>0.7490755805354238</v>
      </c>
      <c r="AB21" s="23">
        <f t="shared" si="5"/>
        <v>0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1091</v>
      </c>
    </row>
    <row r="22" spans="1:32" s="11" customFormat="1" ht="19.5" customHeight="1">
      <c r="A22" s="14">
        <v>8</v>
      </c>
      <c r="B22" s="13" t="str">
        <f>'[1]Viec 07T-2017'!B76</f>
        <v>Vĩnh Phúc</v>
      </c>
      <c r="C22" s="10">
        <f>'[1]Viec 07T-2017'!C76</f>
        <v>6077</v>
      </c>
      <c r="D22" s="10">
        <v>2024</v>
      </c>
      <c r="E22" s="10">
        <v>4053</v>
      </c>
      <c r="F22" s="10">
        <f>'[1]Viec 07T-2017'!F76</f>
        <v>71</v>
      </c>
      <c r="G22" s="10">
        <f>'[1]Viec 07T-2017'!G76</f>
        <v>4</v>
      </c>
      <c r="H22" s="10">
        <f>'[1]Viec 07T-2017'!H76</f>
        <v>6006</v>
      </c>
      <c r="I22" s="10">
        <f>'[1]Viec 07T-2017'!I76</f>
        <v>4783</v>
      </c>
      <c r="J22" s="10">
        <f>'[1]Viec 07T-2017'!J76</f>
        <v>3653</v>
      </c>
      <c r="K22" s="10">
        <f>'[1]Viec 07T-2017'!K76</f>
        <v>40</v>
      </c>
      <c r="L22" s="10">
        <f>'[1]Viec 07T-2017'!L76</f>
        <v>1035</v>
      </c>
      <c r="M22" s="10">
        <f>'[1]Viec 07T-2017'!M76</f>
        <v>33</v>
      </c>
      <c r="N22" s="10">
        <f>'[1]Viec 07T-2017'!N76</f>
        <v>8</v>
      </c>
      <c r="O22" s="10">
        <f>'[1]Viec 07T-2017'!O76</f>
        <v>1</v>
      </c>
      <c r="P22" s="10">
        <f>'[1]Viec 07T-2017'!P76</f>
        <v>13</v>
      </c>
      <c r="Q22" s="10">
        <f>'[1]Viec 07T-2017'!Q76</f>
        <v>1223</v>
      </c>
      <c r="R22" s="10">
        <f t="shared" si="10"/>
        <v>2313</v>
      </c>
      <c r="S22" s="24">
        <f t="shared" si="1"/>
        <v>0.7721095546727995</v>
      </c>
      <c r="T22" s="31">
        <v>2024</v>
      </c>
      <c r="U22" s="33">
        <f t="shared" si="2"/>
        <v>4053</v>
      </c>
      <c r="V22" s="22">
        <f t="shared" si="11"/>
        <v>1090</v>
      </c>
      <c r="W22" s="33">
        <v>38</v>
      </c>
      <c r="X22" s="11">
        <v>9</v>
      </c>
      <c r="Y22" s="23">
        <v>836</v>
      </c>
      <c r="Z22" s="32">
        <f t="shared" si="3"/>
        <v>0.3038277511961722</v>
      </c>
      <c r="AA22" s="32">
        <f t="shared" si="4"/>
        <v>0.7963702963702963</v>
      </c>
      <c r="AB22" s="23">
        <f t="shared" si="5"/>
        <v>0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254</v>
      </c>
    </row>
    <row r="23" spans="1:32" s="11" customFormat="1" ht="19.5" customHeight="1">
      <c r="A23" s="12">
        <v>9</v>
      </c>
      <c r="B23" s="13" t="str">
        <f>'[1]Viec 07T-2017'!B16</f>
        <v>Bắc Giang</v>
      </c>
      <c r="C23" s="10">
        <f>'[1]Viec 07T-2017'!C16</f>
        <v>9283</v>
      </c>
      <c r="D23" s="10">
        <v>4715</v>
      </c>
      <c r="E23" s="10">
        <v>4568</v>
      </c>
      <c r="F23" s="10">
        <f>'[1]Viec 07T-2017'!F16</f>
        <v>112</v>
      </c>
      <c r="G23" s="10">
        <f>'[1]Viec 07T-2017'!G16</f>
        <v>4</v>
      </c>
      <c r="H23" s="10">
        <f>'[1]Viec 07T-2017'!H16</f>
        <v>9171</v>
      </c>
      <c r="I23" s="10">
        <f>'[1]Viec 07T-2017'!I16</f>
        <v>6078</v>
      </c>
      <c r="J23" s="10">
        <f>'[1]Viec 07T-2017'!J16</f>
        <v>4043</v>
      </c>
      <c r="K23" s="10">
        <f>'[1]Viec 07T-2017'!K16</f>
        <v>106</v>
      </c>
      <c r="L23" s="10">
        <f>'[1]Viec 07T-2017'!L16</f>
        <v>1817</v>
      </c>
      <c r="M23" s="10">
        <f>'[1]Viec 07T-2017'!M16</f>
        <v>94</v>
      </c>
      <c r="N23" s="10">
        <f>'[1]Viec 07T-2017'!N16</f>
        <v>0</v>
      </c>
      <c r="O23" s="10">
        <f>'[1]Viec 07T-2017'!O16</f>
        <v>0</v>
      </c>
      <c r="P23" s="10">
        <f>'[1]Viec 07T-2017'!P16</f>
        <v>18</v>
      </c>
      <c r="Q23" s="10">
        <f>'[1]Viec 07T-2017'!Q16</f>
        <v>3093</v>
      </c>
      <c r="R23" s="10">
        <f t="shared" si="10"/>
        <v>5022</v>
      </c>
      <c r="S23" s="24">
        <f t="shared" si="1"/>
        <v>0.6826258637709773</v>
      </c>
      <c r="T23" s="31">
        <v>4715</v>
      </c>
      <c r="U23" s="33">
        <f t="shared" si="2"/>
        <v>4568</v>
      </c>
      <c r="V23" s="22">
        <f t="shared" si="11"/>
        <v>1929</v>
      </c>
      <c r="W23" s="33">
        <v>28</v>
      </c>
      <c r="X23" s="11">
        <v>19</v>
      </c>
      <c r="Y23" s="23">
        <v>1476</v>
      </c>
      <c r="Z23" s="32">
        <f t="shared" si="3"/>
        <v>0.30691056910569103</v>
      </c>
      <c r="AA23" s="32">
        <f t="shared" si="4"/>
        <v>0.6627412495911024</v>
      </c>
      <c r="AB23" s="23">
        <f t="shared" si="5"/>
        <v>0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453</v>
      </c>
    </row>
    <row r="24" spans="1:32" s="11" customFormat="1" ht="19.5" customHeight="1">
      <c r="A24" s="14">
        <v>10</v>
      </c>
      <c r="B24" s="13" t="str">
        <f>'[1]Viec 07T-2017'!B39</f>
        <v>Hà Tĩnh</v>
      </c>
      <c r="C24" s="10">
        <f>'[1]Viec 07T-2017'!C39</f>
        <v>3107</v>
      </c>
      <c r="D24" s="10">
        <v>951</v>
      </c>
      <c r="E24" s="10">
        <v>2156</v>
      </c>
      <c r="F24" s="10">
        <f>'[1]Viec 07T-2017'!F39</f>
        <v>20</v>
      </c>
      <c r="G24" s="10">
        <f>'[1]Viec 07T-2017'!G39</f>
        <v>0</v>
      </c>
      <c r="H24" s="10">
        <f>'[1]Viec 07T-2017'!H39</f>
        <v>3087</v>
      </c>
      <c r="I24" s="10">
        <f>'[1]Viec 07T-2017'!I39</f>
        <v>2518</v>
      </c>
      <c r="J24" s="10">
        <f>'[1]Viec 07T-2017'!J39</f>
        <v>1961</v>
      </c>
      <c r="K24" s="10">
        <f>'[1]Viec 07T-2017'!K39</f>
        <v>23</v>
      </c>
      <c r="L24" s="10">
        <f>'[1]Viec 07T-2017'!L39</f>
        <v>524</v>
      </c>
      <c r="M24" s="10">
        <f>'[1]Viec 07T-2017'!M39</f>
        <v>8</v>
      </c>
      <c r="N24" s="10">
        <f>'[1]Viec 07T-2017'!N39</f>
        <v>0</v>
      </c>
      <c r="O24" s="10">
        <f>'[1]Viec 07T-2017'!O39</f>
        <v>0</v>
      </c>
      <c r="P24" s="10">
        <f>'[1]Viec 07T-2017'!P39</f>
        <v>2</v>
      </c>
      <c r="Q24" s="10">
        <f>'[1]Viec 07T-2017'!Q39</f>
        <v>569</v>
      </c>
      <c r="R24" s="10">
        <f t="shared" si="10"/>
        <v>1103</v>
      </c>
      <c r="S24" s="24">
        <f t="shared" si="1"/>
        <v>0.7879269261318507</v>
      </c>
      <c r="T24" s="31">
        <v>951</v>
      </c>
      <c r="U24" s="33">
        <f t="shared" si="2"/>
        <v>2156</v>
      </c>
      <c r="V24" s="22">
        <f t="shared" si="11"/>
        <v>534</v>
      </c>
      <c r="W24" s="33">
        <v>53</v>
      </c>
      <c r="X24" s="11">
        <v>7</v>
      </c>
      <c r="Y24" s="23">
        <v>408</v>
      </c>
      <c r="Z24" s="32">
        <f t="shared" si="3"/>
        <v>0.3088235294117647</v>
      </c>
      <c r="AA24" s="32">
        <f t="shared" si="4"/>
        <v>0.8156786524133463</v>
      </c>
      <c r="AB24" s="23">
        <f t="shared" si="5"/>
        <v>0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126</v>
      </c>
    </row>
    <row r="25" spans="1:32" s="11" customFormat="1" ht="19.5" customHeight="1">
      <c r="A25" s="12">
        <v>11</v>
      </c>
      <c r="B25" s="13" t="str">
        <f>'[1]Viec 07T-2017'!B42</f>
        <v>Hậu Giang</v>
      </c>
      <c r="C25" s="10">
        <f>'[1]Viec 07T-2017'!C42</f>
        <v>7530</v>
      </c>
      <c r="D25" s="10">
        <v>3647</v>
      </c>
      <c r="E25" s="10">
        <v>3883</v>
      </c>
      <c r="F25" s="10">
        <f>'[1]Viec 07T-2017'!F42</f>
        <v>96</v>
      </c>
      <c r="G25" s="10">
        <f>'[1]Viec 07T-2017'!G42</f>
        <v>0</v>
      </c>
      <c r="H25" s="10">
        <f>'[1]Viec 07T-2017'!H42</f>
        <v>7434</v>
      </c>
      <c r="I25" s="10">
        <f>'[1]Viec 07T-2017'!I42</f>
        <v>6241</v>
      </c>
      <c r="J25" s="10">
        <f>'[1]Viec 07T-2017'!J42</f>
        <v>2840</v>
      </c>
      <c r="K25" s="10">
        <f>'[1]Viec 07T-2017'!K42</f>
        <v>97</v>
      </c>
      <c r="L25" s="10">
        <f>'[1]Viec 07T-2017'!L42</f>
        <v>3223</v>
      </c>
      <c r="M25" s="10">
        <f>'[1]Viec 07T-2017'!M42</f>
        <v>61</v>
      </c>
      <c r="N25" s="10">
        <f>'[1]Viec 07T-2017'!N42</f>
        <v>6</v>
      </c>
      <c r="O25" s="10">
        <f>'[1]Viec 07T-2017'!O42</f>
        <v>0</v>
      </c>
      <c r="P25" s="10">
        <f>'[1]Viec 07T-2017'!P42</f>
        <v>14</v>
      </c>
      <c r="Q25" s="10">
        <f>'[1]Viec 07T-2017'!Q42</f>
        <v>1193</v>
      </c>
      <c r="R25" s="10">
        <f t="shared" si="10"/>
        <v>4497</v>
      </c>
      <c r="S25" s="24">
        <f t="shared" si="1"/>
        <v>0.4705976606313091</v>
      </c>
      <c r="T25" s="31">
        <v>3647</v>
      </c>
      <c r="U25" s="33">
        <f t="shared" si="2"/>
        <v>3883</v>
      </c>
      <c r="V25" s="22">
        <f t="shared" si="11"/>
        <v>3304</v>
      </c>
      <c r="W25" s="33">
        <v>33</v>
      </c>
      <c r="X25" s="11">
        <v>58</v>
      </c>
      <c r="Y25" s="23">
        <v>2523</v>
      </c>
      <c r="Z25" s="32">
        <f t="shared" si="3"/>
        <v>0.3095521204914784</v>
      </c>
      <c r="AA25" s="32">
        <f t="shared" si="4"/>
        <v>0.8395211191821361</v>
      </c>
      <c r="AB25" s="23">
        <f t="shared" si="5"/>
        <v>0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781</v>
      </c>
    </row>
    <row r="26" spans="1:32" s="11" customFormat="1" ht="19.5" customHeight="1">
      <c r="A26" s="14">
        <v>12</v>
      </c>
      <c r="B26" s="13" t="str">
        <f>'[1]Viec 07T-2017'!B19</f>
        <v>Bắc Ninh</v>
      </c>
      <c r="C26" s="10">
        <f>'[1]Viec 07T-2017'!C19</f>
        <v>5335</v>
      </c>
      <c r="D26" s="10">
        <v>2218</v>
      </c>
      <c r="E26" s="10">
        <v>3117</v>
      </c>
      <c r="F26" s="10">
        <f>'[1]Viec 07T-2017'!F19</f>
        <v>36</v>
      </c>
      <c r="G26" s="10">
        <f>'[1]Viec 07T-2017'!G19</f>
        <v>2</v>
      </c>
      <c r="H26" s="10">
        <f>'[1]Viec 07T-2017'!H19</f>
        <v>5299</v>
      </c>
      <c r="I26" s="10">
        <f>'[1]Viec 07T-2017'!I19</f>
        <v>4088</v>
      </c>
      <c r="J26" s="10">
        <f>'[1]Viec 07T-2017'!J19</f>
        <v>2722</v>
      </c>
      <c r="K26" s="10">
        <f>'[1]Viec 07T-2017'!K19</f>
        <v>22</v>
      </c>
      <c r="L26" s="10">
        <f>'[1]Viec 07T-2017'!L19</f>
        <v>1292</v>
      </c>
      <c r="M26" s="10">
        <f>'[1]Viec 07T-2017'!M19</f>
        <v>33</v>
      </c>
      <c r="N26" s="10">
        <f>'[1]Viec 07T-2017'!N19</f>
        <v>6</v>
      </c>
      <c r="O26" s="10">
        <f>'[1]Viec 07T-2017'!O19</f>
        <v>0</v>
      </c>
      <c r="P26" s="10">
        <f>'[1]Viec 07T-2017'!P19</f>
        <v>13</v>
      </c>
      <c r="Q26" s="10">
        <f>'[1]Viec 07T-2017'!Q19</f>
        <v>1211</v>
      </c>
      <c r="R26" s="10">
        <f t="shared" si="10"/>
        <v>2555</v>
      </c>
      <c r="S26" s="24">
        <f t="shared" si="1"/>
        <v>0.6712328767123288</v>
      </c>
      <c r="T26" s="31">
        <v>2218</v>
      </c>
      <c r="U26" s="33">
        <f t="shared" si="2"/>
        <v>3117</v>
      </c>
      <c r="V26" s="22">
        <f t="shared" si="11"/>
        <v>1344</v>
      </c>
      <c r="W26" s="33">
        <v>40</v>
      </c>
      <c r="X26" s="11">
        <v>21</v>
      </c>
      <c r="Y26" s="23">
        <v>1011</v>
      </c>
      <c r="Z26" s="32">
        <f t="shared" si="3"/>
        <v>0.3293768545994065</v>
      </c>
      <c r="AA26" s="32">
        <f t="shared" si="4"/>
        <v>0.7714663143989432</v>
      </c>
      <c r="AB26" s="23">
        <f t="shared" si="5"/>
        <v>0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333</v>
      </c>
    </row>
    <row r="27" spans="1:32" s="11" customFormat="1" ht="19.5" customHeight="1">
      <c r="A27" s="12">
        <v>13</v>
      </c>
      <c r="B27" s="13" t="str">
        <f>'[1]Viec 07T-2017'!B30</f>
        <v>Đắk Lắc</v>
      </c>
      <c r="C27" s="10">
        <f>'[1]Viec 07T-2017'!C30</f>
        <v>13289</v>
      </c>
      <c r="D27" s="10">
        <v>5172</v>
      </c>
      <c r="E27" s="10">
        <v>8117</v>
      </c>
      <c r="F27" s="10">
        <f>'[1]Viec 07T-2017'!F30</f>
        <v>94</v>
      </c>
      <c r="G27" s="10">
        <f>'[1]Viec 07T-2017'!G30</f>
        <v>17</v>
      </c>
      <c r="H27" s="10">
        <f>'[1]Viec 07T-2017'!H30</f>
        <v>13195</v>
      </c>
      <c r="I27" s="10">
        <f>'[1]Viec 07T-2017'!I30</f>
        <v>10293</v>
      </c>
      <c r="J27" s="10">
        <f>'[1]Viec 07T-2017'!J30</f>
        <v>6701</v>
      </c>
      <c r="K27" s="10">
        <f>'[1]Viec 07T-2017'!K30</f>
        <v>175</v>
      </c>
      <c r="L27" s="10">
        <f>'[1]Viec 07T-2017'!L30</f>
        <v>3246</v>
      </c>
      <c r="M27" s="10">
        <f>'[1]Viec 07T-2017'!M30</f>
        <v>134</v>
      </c>
      <c r="N27" s="10">
        <f>'[1]Viec 07T-2017'!N30</f>
        <v>15</v>
      </c>
      <c r="O27" s="10">
        <f>'[1]Viec 07T-2017'!O30</f>
        <v>0</v>
      </c>
      <c r="P27" s="10">
        <f>'[1]Viec 07T-2017'!P30</f>
        <v>22</v>
      </c>
      <c r="Q27" s="10">
        <f>'[1]Viec 07T-2017'!Q30</f>
        <v>2902</v>
      </c>
      <c r="R27" s="10">
        <f t="shared" si="10"/>
        <v>6319</v>
      </c>
      <c r="S27" s="24">
        <f t="shared" si="1"/>
        <v>0.6680268143398426</v>
      </c>
      <c r="T27" s="31">
        <v>5172</v>
      </c>
      <c r="U27" s="33">
        <f t="shared" si="2"/>
        <v>8117</v>
      </c>
      <c r="V27" s="22">
        <f t="shared" si="11"/>
        <v>3417</v>
      </c>
      <c r="W27" s="33">
        <v>13</v>
      </c>
      <c r="X27" s="11">
        <v>24</v>
      </c>
      <c r="Y27" s="23">
        <v>2543</v>
      </c>
      <c r="Z27" s="32">
        <f t="shared" si="3"/>
        <v>0.3436885568226504</v>
      </c>
      <c r="AA27" s="32">
        <f t="shared" si="4"/>
        <v>0.7800682076544145</v>
      </c>
      <c r="AB27" s="23">
        <f t="shared" si="5"/>
        <v>0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874</v>
      </c>
    </row>
    <row r="28" spans="1:32" s="11" customFormat="1" ht="19.5" customHeight="1">
      <c r="A28" s="14">
        <v>14</v>
      </c>
      <c r="B28" s="13" t="str">
        <f>'[1]Viec 07T-2017'!B18</f>
        <v>Bạc Liêu</v>
      </c>
      <c r="C28" s="10">
        <f>'[1]Viec 07T-2017'!C18</f>
        <v>8893</v>
      </c>
      <c r="D28" s="10">
        <v>3834</v>
      </c>
      <c r="E28" s="10">
        <v>5059</v>
      </c>
      <c r="F28" s="10">
        <f>'[1]Viec 07T-2017'!F18</f>
        <v>98</v>
      </c>
      <c r="G28" s="10">
        <f>'[1]Viec 07T-2017'!G18</f>
        <v>0</v>
      </c>
      <c r="H28" s="10">
        <f>'[1]Viec 07T-2017'!H18</f>
        <v>8795</v>
      </c>
      <c r="I28" s="10">
        <f>'[1]Viec 07T-2017'!I18</f>
        <v>7381</v>
      </c>
      <c r="J28" s="10">
        <f>'[1]Viec 07T-2017'!J18</f>
        <v>3951</v>
      </c>
      <c r="K28" s="10">
        <f>'[1]Viec 07T-2017'!K18</f>
        <v>45</v>
      </c>
      <c r="L28" s="10">
        <f>'[1]Viec 07T-2017'!L18</f>
        <v>3351</v>
      </c>
      <c r="M28" s="10">
        <f>'[1]Viec 07T-2017'!M18</f>
        <v>10</v>
      </c>
      <c r="N28" s="10">
        <f>'[1]Viec 07T-2017'!N18</f>
        <v>8</v>
      </c>
      <c r="O28" s="10">
        <f>'[1]Viec 07T-2017'!O18</f>
        <v>2</v>
      </c>
      <c r="P28" s="10">
        <f>'[1]Viec 07T-2017'!P18</f>
        <v>14</v>
      </c>
      <c r="Q28" s="10">
        <f>'[1]Viec 07T-2017'!Q18</f>
        <v>1414</v>
      </c>
      <c r="R28" s="10">
        <f t="shared" si="10"/>
        <v>4799</v>
      </c>
      <c r="S28" s="24">
        <f t="shared" si="1"/>
        <v>0.5413900555480288</v>
      </c>
      <c r="T28" s="31">
        <v>3834</v>
      </c>
      <c r="U28" s="33">
        <f t="shared" si="2"/>
        <v>5059</v>
      </c>
      <c r="V28" s="22">
        <f t="shared" si="11"/>
        <v>3385</v>
      </c>
      <c r="W28" s="33">
        <v>29</v>
      </c>
      <c r="X28" s="11">
        <v>40</v>
      </c>
      <c r="Y28" s="23">
        <v>2519</v>
      </c>
      <c r="Z28" s="32">
        <f t="shared" si="3"/>
        <v>0.34378721714966254</v>
      </c>
      <c r="AA28" s="32">
        <f t="shared" si="4"/>
        <v>0.8392268334280841</v>
      </c>
      <c r="AB28" s="23">
        <f t="shared" si="5"/>
        <v>0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866</v>
      </c>
    </row>
    <row r="29" spans="1:32" s="11" customFormat="1" ht="19.5" customHeight="1">
      <c r="A29" s="12">
        <v>15</v>
      </c>
      <c r="B29" s="13" t="str">
        <f>'[1]Viec 07T-2017'!B67</f>
        <v>Tây Ninh</v>
      </c>
      <c r="C29" s="10">
        <f>'[1]Viec 07T-2017'!C67</f>
        <v>24409</v>
      </c>
      <c r="D29" s="10">
        <v>14454</v>
      </c>
      <c r="E29" s="10">
        <v>9955</v>
      </c>
      <c r="F29" s="10">
        <f>'[1]Viec 07T-2017'!F67</f>
        <v>258</v>
      </c>
      <c r="G29" s="10">
        <f>'[1]Viec 07T-2017'!G67</f>
        <v>6</v>
      </c>
      <c r="H29" s="10">
        <f>'[1]Viec 07T-2017'!H67</f>
        <v>24151</v>
      </c>
      <c r="I29" s="10">
        <f>'[1]Viec 07T-2017'!I67</f>
        <v>17779</v>
      </c>
      <c r="J29" s="10">
        <f>'[1]Viec 07T-2017'!J67</f>
        <v>7132</v>
      </c>
      <c r="K29" s="10">
        <f>'[1]Viec 07T-2017'!K67</f>
        <v>317</v>
      </c>
      <c r="L29" s="10">
        <f>'[1]Viec 07T-2017'!L67</f>
        <v>10095</v>
      </c>
      <c r="M29" s="10">
        <f>'[1]Viec 07T-2017'!M67</f>
        <v>138</v>
      </c>
      <c r="N29" s="10">
        <f>'[1]Viec 07T-2017'!N67</f>
        <v>34</v>
      </c>
      <c r="O29" s="10">
        <f>'[1]Viec 07T-2017'!O67</f>
        <v>0</v>
      </c>
      <c r="P29" s="10">
        <f>'[1]Viec 07T-2017'!P67</f>
        <v>63</v>
      </c>
      <c r="Q29" s="10">
        <f>'[1]Viec 07T-2017'!Q67</f>
        <v>6372</v>
      </c>
      <c r="R29" s="10">
        <f t="shared" si="10"/>
        <v>16702</v>
      </c>
      <c r="S29" s="24">
        <f t="shared" si="1"/>
        <v>0.4189774453006356</v>
      </c>
      <c r="T29" s="31">
        <v>14454</v>
      </c>
      <c r="U29" s="33">
        <f t="shared" si="2"/>
        <v>9955</v>
      </c>
      <c r="V29" s="22">
        <f t="shared" si="11"/>
        <v>10330</v>
      </c>
      <c r="W29" s="33">
        <v>3</v>
      </c>
      <c r="X29" s="11">
        <v>61</v>
      </c>
      <c r="Y29" s="23">
        <v>7678</v>
      </c>
      <c r="Z29" s="32">
        <f t="shared" si="3"/>
        <v>0.345402448554311</v>
      </c>
      <c r="AA29" s="32">
        <f t="shared" si="4"/>
        <v>0.7361599933750155</v>
      </c>
      <c r="AB29" s="23">
        <f t="shared" si="5"/>
        <v>0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2652</v>
      </c>
    </row>
    <row r="30" spans="1:32" s="11" customFormat="1" ht="19.5" customHeight="1">
      <c r="A30" s="14">
        <v>16</v>
      </c>
      <c r="B30" s="13" t="str">
        <f>'[1]Viec 07T-2017'!B41</f>
        <v>Hải Phòng</v>
      </c>
      <c r="C30" s="10">
        <f>'[1]Viec 07T-2017'!C41</f>
        <v>13295</v>
      </c>
      <c r="D30" s="10">
        <v>8053</v>
      </c>
      <c r="E30" s="10">
        <v>5242</v>
      </c>
      <c r="F30" s="10">
        <f>'[1]Viec 07T-2017'!F41</f>
        <v>138</v>
      </c>
      <c r="G30" s="10">
        <f>'[1]Viec 07T-2017'!G41</f>
        <v>11</v>
      </c>
      <c r="H30" s="10">
        <f>'[1]Viec 07T-2017'!H41</f>
        <v>13157</v>
      </c>
      <c r="I30" s="10">
        <f>'[1]Viec 07T-2017'!I41</f>
        <v>8009</v>
      </c>
      <c r="J30" s="10">
        <f>'[1]Viec 07T-2017'!J41</f>
        <v>4083</v>
      </c>
      <c r="K30" s="10">
        <f>'[1]Viec 07T-2017'!K41</f>
        <v>158</v>
      </c>
      <c r="L30" s="10">
        <f>'[1]Viec 07T-2017'!L41</f>
        <v>3726</v>
      </c>
      <c r="M30" s="10">
        <f>'[1]Viec 07T-2017'!M41</f>
        <v>16</v>
      </c>
      <c r="N30" s="10">
        <f>'[1]Viec 07T-2017'!N41</f>
        <v>11</v>
      </c>
      <c r="O30" s="10">
        <f>'[1]Viec 07T-2017'!O41</f>
        <v>0</v>
      </c>
      <c r="P30" s="10">
        <f>'[1]Viec 07T-2017'!P41</f>
        <v>15</v>
      </c>
      <c r="Q30" s="10">
        <f>'[1]Viec 07T-2017'!Q41</f>
        <v>5148</v>
      </c>
      <c r="R30" s="10">
        <f t="shared" si="10"/>
        <v>8916</v>
      </c>
      <c r="S30" s="24">
        <f t="shared" si="1"/>
        <v>0.5295292795604944</v>
      </c>
      <c r="T30" s="31">
        <v>8053</v>
      </c>
      <c r="U30" s="33">
        <f t="shared" si="2"/>
        <v>5242</v>
      </c>
      <c r="V30" s="22">
        <f t="shared" si="11"/>
        <v>3768</v>
      </c>
      <c r="W30" s="33">
        <v>12</v>
      </c>
      <c r="X30" s="11">
        <v>44</v>
      </c>
      <c r="Y30" s="23">
        <v>2779</v>
      </c>
      <c r="Z30" s="32">
        <f t="shared" si="3"/>
        <v>0.35588341129902845</v>
      </c>
      <c r="AA30" s="32">
        <f t="shared" si="4"/>
        <v>0.6087253933267462</v>
      </c>
      <c r="AB30" s="23">
        <f t="shared" si="5"/>
        <v>0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989</v>
      </c>
    </row>
    <row r="31" spans="1:32" s="11" customFormat="1" ht="19.5" customHeight="1">
      <c r="A31" s="12">
        <v>17</v>
      </c>
      <c r="B31" s="13" t="str">
        <f>'[1]Viec 07T-2017'!B22</f>
        <v>Bình Dương</v>
      </c>
      <c r="C31" s="10">
        <f>'[1]Viec 07T-2017'!C22</f>
        <v>21992</v>
      </c>
      <c r="D31" s="10">
        <v>8637</v>
      </c>
      <c r="E31" s="10">
        <v>13355</v>
      </c>
      <c r="F31" s="10">
        <f>'[1]Viec 07T-2017'!F22</f>
        <v>265</v>
      </c>
      <c r="G31" s="10">
        <f>'[1]Viec 07T-2017'!G22</f>
        <v>13</v>
      </c>
      <c r="H31" s="10">
        <f>'[1]Viec 07T-2017'!H22</f>
        <v>21727</v>
      </c>
      <c r="I31" s="10">
        <f>'[1]Viec 07T-2017'!I22</f>
        <v>19194</v>
      </c>
      <c r="J31" s="10">
        <f>'[1]Viec 07T-2017'!J22</f>
        <v>10421</v>
      </c>
      <c r="K31" s="10">
        <f>'[1]Viec 07T-2017'!K22</f>
        <v>191</v>
      </c>
      <c r="L31" s="10">
        <f>'[1]Viec 07T-2017'!L22</f>
        <v>8074</v>
      </c>
      <c r="M31" s="10">
        <f>'[1]Viec 07T-2017'!M22</f>
        <v>367</v>
      </c>
      <c r="N31" s="10">
        <f>'[1]Viec 07T-2017'!N22</f>
        <v>17</v>
      </c>
      <c r="O31" s="10">
        <f>'[1]Viec 07T-2017'!O22</f>
        <v>0</v>
      </c>
      <c r="P31" s="10">
        <f>'[1]Viec 07T-2017'!P22</f>
        <v>124</v>
      </c>
      <c r="Q31" s="10">
        <f>'[1]Viec 07T-2017'!Q22</f>
        <v>2533</v>
      </c>
      <c r="R31" s="10">
        <f t="shared" si="10"/>
        <v>11115</v>
      </c>
      <c r="S31" s="24">
        <f t="shared" si="1"/>
        <v>0.5528811086797958</v>
      </c>
      <c r="T31" s="31">
        <v>8637</v>
      </c>
      <c r="U31" s="33">
        <f t="shared" si="2"/>
        <v>13355</v>
      </c>
      <c r="V31" s="22">
        <f t="shared" si="11"/>
        <v>8582</v>
      </c>
      <c r="W31" s="33">
        <v>6</v>
      </c>
      <c r="X31" s="11">
        <v>36</v>
      </c>
      <c r="Y31" s="23">
        <v>6286</v>
      </c>
      <c r="Z31" s="32">
        <f t="shared" si="3"/>
        <v>0.36525612472160357</v>
      </c>
      <c r="AA31" s="32">
        <f t="shared" si="4"/>
        <v>0.8834169466562342</v>
      </c>
      <c r="AB31" s="23">
        <f t="shared" si="5"/>
        <v>0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2296</v>
      </c>
    </row>
    <row r="32" spans="1:32" s="11" customFormat="1" ht="19.5" customHeight="1">
      <c r="A32" s="14">
        <v>18</v>
      </c>
      <c r="B32" s="13" t="str">
        <f>'[1]Viec 07T-2017'!B35</f>
        <v>Gia Lai</v>
      </c>
      <c r="C32" s="10">
        <f>'[1]Viec 07T-2017'!C35</f>
        <v>10319</v>
      </c>
      <c r="D32" s="10">
        <v>5075</v>
      </c>
      <c r="E32" s="10">
        <v>5244</v>
      </c>
      <c r="F32" s="10">
        <f>'[1]Viec 07T-2017'!F35</f>
        <v>82</v>
      </c>
      <c r="G32" s="10">
        <f>'[1]Viec 07T-2017'!G35</f>
        <v>66</v>
      </c>
      <c r="H32" s="10">
        <f>'[1]Viec 07T-2017'!H35</f>
        <v>10237</v>
      </c>
      <c r="I32" s="10">
        <f>'[1]Viec 07T-2017'!I35</f>
        <v>7550</v>
      </c>
      <c r="J32" s="10">
        <f>'[1]Viec 07T-2017'!J35</f>
        <v>4019</v>
      </c>
      <c r="K32" s="10">
        <f>'[1]Viec 07T-2017'!K35</f>
        <v>136</v>
      </c>
      <c r="L32" s="10">
        <f>'[1]Viec 07T-2017'!L35</f>
        <v>3287</v>
      </c>
      <c r="M32" s="10">
        <f>'[1]Viec 07T-2017'!M35</f>
        <v>67</v>
      </c>
      <c r="N32" s="10">
        <f>'[1]Viec 07T-2017'!N35</f>
        <v>13</v>
      </c>
      <c r="O32" s="10">
        <f>'[1]Viec 07T-2017'!O35</f>
        <v>0</v>
      </c>
      <c r="P32" s="10">
        <f>'[1]Viec 07T-2017'!P35</f>
        <v>28</v>
      </c>
      <c r="Q32" s="10">
        <f>'[1]Viec 07T-2017'!Q35</f>
        <v>2687</v>
      </c>
      <c r="R32" s="10">
        <f t="shared" si="10"/>
        <v>6082</v>
      </c>
      <c r="S32" s="24">
        <f t="shared" si="1"/>
        <v>0.5503311258278145</v>
      </c>
      <c r="T32" s="31">
        <v>5075</v>
      </c>
      <c r="U32" s="33">
        <f t="shared" si="2"/>
        <v>5244</v>
      </c>
      <c r="V32" s="22">
        <f t="shared" si="11"/>
        <v>3395</v>
      </c>
      <c r="W32" s="33">
        <v>24</v>
      </c>
      <c r="X32" s="11">
        <v>38</v>
      </c>
      <c r="Y32" s="23">
        <v>2467</v>
      </c>
      <c r="Z32" s="32">
        <f t="shared" si="3"/>
        <v>0.3761653830563437</v>
      </c>
      <c r="AA32" s="32">
        <f t="shared" si="4"/>
        <v>0.7375207580345804</v>
      </c>
      <c r="AB32" s="23">
        <f t="shared" si="5"/>
        <v>0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928</v>
      </c>
    </row>
    <row r="33" spans="1:32" s="11" customFormat="1" ht="19.5" customHeight="1">
      <c r="A33" s="12">
        <v>19</v>
      </c>
      <c r="B33" s="13" t="str">
        <f>'[1]Viec 07T-2017'!B47</f>
        <v>Kiên Giang</v>
      </c>
      <c r="C33" s="10">
        <f>'[1]Viec 07T-2017'!C47</f>
        <v>15705</v>
      </c>
      <c r="D33" s="10">
        <v>7120</v>
      </c>
      <c r="E33" s="10">
        <v>8585</v>
      </c>
      <c r="F33" s="10">
        <f>'[1]Viec 07T-2017'!F47</f>
        <v>134</v>
      </c>
      <c r="G33" s="10">
        <f>'[1]Viec 07T-2017'!G47</f>
        <v>0</v>
      </c>
      <c r="H33" s="10">
        <f>'[1]Viec 07T-2017'!H47</f>
        <v>15571</v>
      </c>
      <c r="I33" s="10">
        <f>'[1]Viec 07T-2017'!I47</f>
        <v>12139</v>
      </c>
      <c r="J33" s="10">
        <f>'[1]Viec 07T-2017'!J47</f>
        <v>6438</v>
      </c>
      <c r="K33" s="10">
        <f>'[1]Viec 07T-2017'!K47</f>
        <v>235</v>
      </c>
      <c r="L33" s="10">
        <f>'[1]Viec 07T-2017'!L47</f>
        <v>5313</v>
      </c>
      <c r="M33" s="10">
        <f>'[1]Viec 07T-2017'!M47</f>
        <v>102</v>
      </c>
      <c r="N33" s="10">
        <f>'[1]Viec 07T-2017'!N47</f>
        <v>7</v>
      </c>
      <c r="O33" s="10">
        <f>'[1]Viec 07T-2017'!O47</f>
        <v>4</v>
      </c>
      <c r="P33" s="10">
        <f>'[1]Viec 07T-2017'!P47</f>
        <v>40</v>
      </c>
      <c r="Q33" s="10">
        <f>'[1]Viec 07T-2017'!Q47</f>
        <v>3432</v>
      </c>
      <c r="R33" s="10">
        <f t="shared" si="10"/>
        <v>8898</v>
      </c>
      <c r="S33" s="24">
        <f t="shared" si="1"/>
        <v>0.5497157920751298</v>
      </c>
      <c r="T33" s="31">
        <v>7120</v>
      </c>
      <c r="U33" s="33">
        <f t="shared" si="2"/>
        <v>8585</v>
      </c>
      <c r="V33" s="22">
        <f t="shared" si="11"/>
        <v>5466</v>
      </c>
      <c r="W33" s="33">
        <v>8</v>
      </c>
      <c r="X33" s="11">
        <v>39</v>
      </c>
      <c r="Y33" s="23">
        <v>3967</v>
      </c>
      <c r="Z33" s="32">
        <f t="shared" si="3"/>
        <v>0.3778674061003277</v>
      </c>
      <c r="AA33" s="32">
        <f t="shared" si="4"/>
        <v>0.7795902639522189</v>
      </c>
      <c r="AB33" s="23">
        <f t="shared" si="5"/>
        <v>0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1499</v>
      </c>
    </row>
    <row r="34" spans="1:32" s="11" customFormat="1" ht="19.5" customHeight="1">
      <c r="A34" s="14">
        <v>20</v>
      </c>
      <c r="B34" s="13" t="str">
        <f>'[1]Viec 07T-2017'!B50</f>
        <v>Lâm Đồng</v>
      </c>
      <c r="C34" s="10">
        <f>'[1]Viec 07T-2017'!C50</f>
        <v>10512</v>
      </c>
      <c r="D34" s="10">
        <v>5330</v>
      </c>
      <c r="E34" s="10">
        <v>5182</v>
      </c>
      <c r="F34" s="10">
        <f>'[1]Viec 07T-2017'!F50</f>
        <v>68</v>
      </c>
      <c r="G34" s="10">
        <f>'[1]Viec 07T-2017'!G50</f>
        <v>0</v>
      </c>
      <c r="H34" s="10">
        <f>'[1]Viec 07T-2017'!H50</f>
        <v>10444</v>
      </c>
      <c r="I34" s="10">
        <f>'[1]Viec 07T-2017'!I50</f>
        <v>8006</v>
      </c>
      <c r="J34" s="10">
        <f>'[1]Viec 07T-2017'!J50</f>
        <v>3902</v>
      </c>
      <c r="K34" s="10">
        <f>'[1]Viec 07T-2017'!K50</f>
        <v>179</v>
      </c>
      <c r="L34" s="10">
        <f>'[1]Viec 07T-2017'!L50</f>
        <v>3822</v>
      </c>
      <c r="M34" s="10">
        <f>'[1]Viec 07T-2017'!M50</f>
        <v>55</v>
      </c>
      <c r="N34" s="10">
        <f>'[1]Viec 07T-2017'!N50</f>
        <v>9</v>
      </c>
      <c r="O34" s="10">
        <f>'[1]Viec 07T-2017'!O50</f>
        <v>3</v>
      </c>
      <c r="P34" s="10">
        <f>'[1]Viec 07T-2017'!P50</f>
        <v>36</v>
      </c>
      <c r="Q34" s="10">
        <f>'[1]Viec 07T-2017'!Q50</f>
        <v>2438</v>
      </c>
      <c r="R34" s="10">
        <f t="shared" si="10"/>
        <v>6363</v>
      </c>
      <c r="S34" s="24">
        <f t="shared" si="1"/>
        <v>0.5097426929802648</v>
      </c>
      <c r="T34" s="31">
        <v>5330</v>
      </c>
      <c r="U34" s="33">
        <f t="shared" si="2"/>
        <v>5182</v>
      </c>
      <c r="V34" s="22">
        <f t="shared" si="11"/>
        <v>3925</v>
      </c>
      <c r="W34" s="33">
        <v>23</v>
      </c>
      <c r="X34" s="11">
        <v>50</v>
      </c>
      <c r="Y34" s="23">
        <v>2838</v>
      </c>
      <c r="Z34" s="32">
        <f t="shared" si="3"/>
        <v>0.38301620859760394</v>
      </c>
      <c r="AA34" s="32">
        <f t="shared" si="4"/>
        <v>0.7665645346610495</v>
      </c>
      <c r="AB34" s="23">
        <f t="shared" si="5"/>
        <v>0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1087</v>
      </c>
    </row>
    <row r="35" spans="1:32" s="11" customFormat="1" ht="19.5" customHeight="1">
      <c r="A35" s="12">
        <v>21</v>
      </c>
      <c r="B35" s="13" t="str">
        <f>'[1]Viec 07T-2017'!B71</f>
        <v>Tiền Giang</v>
      </c>
      <c r="C35" s="10">
        <f>'[1]Viec 07T-2017'!C71</f>
        <v>19065</v>
      </c>
      <c r="D35" s="10">
        <v>10554</v>
      </c>
      <c r="E35" s="10">
        <v>8511</v>
      </c>
      <c r="F35" s="10">
        <f>'[1]Viec 07T-2017'!F71</f>
        <v>136</v>
      </c>
      <c r="G35" s="10">
        <f>'[1]Viec 07T-2017'!G71</f>
        <v>11</v>
      </c>
      <c r="H35" s="10">
        <f>'[1]Viec 07T-2017'!H71</f>
        <v>18929</v>
      </c>
      <c r="I35" s="10">
        <f>'[1]Viec 07T-2017'!I71</f>
        <v>13768</v>
      </c>
      <c r="J35" s="10">
        <f>'[1]Viec 07T-2017'!J71</f>
        <v>6037</v>
      </c>
      <c r="K35" s="10">
        <f>'[1]Viec 07T-2017'!K71</f>
        <v>244</v>
      </c>
      <c r="L35" s="10">
        <f>'[1]Viec 07T-2017'!L71</f>
        <v>7179</v>
      </c>
      <c r="M35" s="10">
        <f>'[1]Viec 07T-2017'!M71</f>
        <v>219</v>
      </c>
      <c r="N35" s="10">
        <f>'[1]Viec 07T-2017'!N71</f>
        <v>21</v>
      </c>
      <c r="O35" s="10">
        <f>'[1]Viec 07T-2017'!O71</f>
        <v>0</v>
      </c>
      <c r="P35" s="10">
        <f>'[1]Viec 07T-2017'!P71</f>
        <v>68</v>
      </c>
      <c r="Q35" s="10">
        <f>'[1]Viec 07T-2017'!Q71</f>
        <v>5161</v>
      </c>
      <c r="R35" s="10">
        <f t="shared" si="10"/>
        <v>12648</v>
      </c>
      <c r="S35" s="24">
        <f t="shared" si="1"/>
        <v>0.45620278907611855</v>
      </c>
      <c r="T35" s="31">
        <v>10554</v>
      </c>
      <c r="U35" s="33">
        <f t="shared" si="2"/>
        <v>8511</v>
      </c>
      <c r="V35" s="22">
        <f t="shared" si="11"/>
        <v>7487</v>
      </c>
      <c r="W35" s="33">
        <v>7</v>
      </c>
      <c r="X35" s="11">
        <v>60</v>
      </c>
      <c r="Y35" s="23">
        <v>5343</v>
      </c>
      <c r="Z35" s="32">
        <f t="shared" si="3"/>
        <v>0.4012726932434962</v>
      </c>
      <c r="AA35" s="32">
        <f t="shared" si="4"/>
        <v>0.7273495694437108</v>
      </c>
      <c r="AB35" s="23">
        <f t="shared" si="5"/>
        <v>0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2144</v>
      </c>
    </row>
    <row r="36" spans="1:32" s="11" customFormat="1" ht="19.5" customHeight="1">
      <c r="A36" s="14">
        <v>22</v>
      </c>
      <c r="B36" s="13" t="str">
        <f>'[1]Viec 07T-2017'!B20</f>
        <v>Bến Tre</v>
      </c>
      <c r="C36" s="10">
        <f>'[1]Viec 07T-2017'!C20</f>
        <v>13446</v>
      </c>
      <c r="D36" s="10">
        <v>5629</v>
      </c>
      <c r="E36" s="10">
        <v>7817</v>
      </c>
      <c r="F36" s="10">
        <f>'[1]Viec 07T-2017'!F20</f>
        <v>94</v>
      </c>
      <c r="G36" s="10">
        <f>'[1]Viec 07T-2017'!G20</f>
        <v>2</v>
      </c>
      <c r="H36" s="10">
        <f>'[1]Viec 07T-2017'!H20</f>
        <v>13352</v>
      </c>
      <c r="I36" s="10">
        <f>'[1]Viec 07T-2017'!I20</f>
        <v>11213</v>
      </c>
      <c r="J36" s="10">
        <f>'[1]Viec 07T-2017'!J20</f>
        <v>6021</v>
      </c>
      <c r="K36" s="10">
        <f>'[1]Viec 07T-2017'!K20</f>
        <v>154</v>
      </c>
      <c r="L36" s="10">
        <f>'[1]Viec 07T-2017'!L20</f>
        <v>4832</v>
      </c>
      <c r="M36" s="10">
        <f>'[1]Viec 07T-2017'!M20</f>
        <v>184</v>
      </c>
      <c r="N36" s="10">
        <f>'[1]Viec 07T-2017'!N20</f>
        <v>1</v>
      </c>
      <c r="O36" s="10">
        <f>'[1]Viec 07T-2017'!O20</f>
        <v>0</v>
      </c>
      <c r="P36" s="10">
        <f>'[1]Viec 07T-2017'!P20</f>
        <v>21</v>
      </c>
      <c r="Q36" s="10">
        <f>'[1]Viec 07T-2017'!Q20</f>
        <v>2139</v>
      </c>
      <c r="R36" s="10">
        <f t="shared" si="10"/>
        <v>7177</v>
      </c>
      <c r="S36" s="24">
        <f t="shared" si="1"/>
        <v>0.5507000802639793</v>
      </c>
      <c r="T36" s="31">
        <v>5629</v>
      </c>
      <c r="U36" s="33">
        <f t="shared" si="2"/>
        <v>7817</v>
      </c>
      <c r="V36" s="22">
        <f t="shared" si="11"/>
        <v>5038</v>
      </c>
      <c r="W36" s="33">
        <v>11</v>
      </c>
      <c r="X36" s="11">
        <v>37</v>
      </c>
      <c r="Y36" s="23">
        <v>3581</v>
      </c>
      <c r="Z36" s="32">
        <f t="shared" si="3"/>
        <v>0.40686958950013963</v>
      </c>
      <c r="AA36" s="32">
        <f t="shared" si="4"/>
        <v>0.8397992810065907</v>
      </c>
      <c r="AB36" s="23">
        <f t="shared" si="5"/>
        <v>0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1457</v>
      </c>
    </row>
    <row r="37" spans="1:32" s="11" customFormat="1" ht="19.5" customHeight="1">
      <c r="A37" s="12">
        <v>23</v>
      </c>
      <c r="B37" s="13" t="str">
        <f>'[1]Viec 07T-2017'!B59</f>
        <v>Phú Yên</v>
      </c>
      <c r="C37" s="10">
        <f>'[1]Viec 07T-2017'!C59</f>
        <v>5213</v>
      </c>
      <c r="D37" s="10">
        <v>2552</v>
      </c>
      <c r="E37" s="10">
        <v>2661</v>
      </c>
      <c r="F37" s="10">
        <f>'[1]Viec 07T-2017'!F59</f>
        <v>40</v>
      </c>
      <c r="G37" s="10">
        <f>'[1]Viec 07T-2017'!G59</f>
        <v>0</v>
      </c>
      <c r="H37" s="10">
        <f>'[1]Viec 07T-2017'!H59</f>
        <v>5173</v>
      </c>
      <c r="I37" s="10">
        <f>'[1]Viec 07T-2017'!I59</f>
        <v>3877</v>
      </c>
      <c r="J37" s="10">
        <f>'[1]Viec 07T-2017'!J59</f>
        <v>1916</v>
      </c>
      <c r="K37" s="10">
        <f>'[1]Viec 07T-2017'!K59</f>
        <v>98</v>
      </c>
      <c r="L37" s="10">
        <f>'[1]Viec 07T-2017'!L59</f>
        <v>1785</v>
      </c>
      <c r="M37" s="10">
        <f>'[1]Viec 07T-2017'!M59</f>
        <v>51</v>
      </c>
      <c r="N37" s="10">
        <f>'[1]Viec 07T-2017'!N59</f>
        <v>1</v>
      </c>
      <c r="O37" s="10">
        <f>'[1]Viec 07T-2017'!O59</f>
        <v>0</v>
      </c>
      <c r="P37" s="10">
        <f>'[1]Viec 07T-2017'!P59</f>
        <v>26</v>
      </c>
      <c r="Q37" s="10">
        <f>'[1]Viec 07T-2017'!Q59</f>
        <v>1296</v>
      </c>
      <c r="R37" s="10">
        <f t="shared" si="10"/>
        <v>3159</v>
      </c>
      <c r="S37" s="24">
        <f t="shared" si="1"/>
        <v>0.5194738199638896</v>
      </c>
      <c r="T37" s="31">
        <v>2552</v>
      </c>
      <c r="U37" s="33">
        <f t="shared" si="2"/>
        <v>2661</v>
      </c>
      <c r="V37" s="22">
        <f t="shared" si="11"/>
        <v>1863</v>
      </c>
      <c r="W37" s="33">
        <v>41</v>
      </c>
      <c r="X37" s="11">
        <v>46</v>
      </c>
      <c r="Y37" s="23">
        <v>1309</v>
      </c>
      <c r="Z37" s="32">
        <f t="shared" si="3"/>
        <v>0.4232238349885409</v>
      </c>
      <c r="AA37" s="32">
        <f t="shared" si="4"/>
        <v>0.7494683935820607</v>
      </c>
      <c r="AB37" s="23">
        <f t="shared" si="5"/>
        <v>0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554</v>
      </c>
    </row>
    <row r="38" spans="1:32" s="11" customFormat="1" ht="19.5" customHeight="1">
      <c r="A38" s="14">
        <v>24</v>
      </c>
      <c r="B38" s="13" t="str">
        <f>'[1]Viec 07T-2017'!B73</f>
        <v>TT Huế</v>
      </c>
      <c r="C38" s="10">
        <f>'[1]Viec 07T-2017'!C73</f>
        <v>4307</v>
      </c>
      <c r="D38" s="10">
        <v>1923</v>
      </c>
      <c r="E38" s="10">
        <v>2384</v>
      </c>
      <c r="F38" s="10">
        <f>'[1]Viec 07T-2017'!F73</f>
        <v>31</v>
      </c>
      <c r="G38" s="10">
        <f>'[1]Viec 07T-2017'!G73</f>
        <v>0</v>
      </c>
      <c r="H38" s="10">
        <f>'[1]Viec 07T-2017'!H73</f>
        <v>4276</v>
      </c>
      <c r="I38" s="10">
        <f>'[1]Viec 07T-2017'!I73</f>
        <v>3589</v>
      </c>
      <c r="J38" s="10">
        <f>'[1]Viec 07T-2017'!J73</f>
        <v>1774</v>
      </c>
      <c r="K38" s="10">
        <f>'[1]Viec 07T-2017'!K73</f>
        <v>29</v>
      </c>
      <c r="L38" s="10">
        <f>'[1]Viec 07T-2017'!L73</f>
        <v>1694</v>
      </c>
      <c r="M38" s="10">
        <f>'[1]Viec 07T-2017'!M73</f>
        <v>77</v>
      </c>
      <c r="N38" s="10">
        <f>'[1]Viec 07T-2017'!N73</f>
        <v>5</v>
      </c>
      <c r="O38" s="10">
        <f>'[1]Viec 07T-2017'!O73</f>
        <v>0</v>
      </c>
      <c r="P38" s="10">
        <f>'[1]Viec 07T-2017'!P73</f>
        <v>10</v>
      </c>
      <c r="Q38" s="10">
        <f>'[1]Viec 07T-2017'!Q73</f>
        <v>687</v>
      </c>
      <c r="R38" s="10">
        <f t="shared" si="10"/>
        <v>2473</v>
      </c>
      <c r="S38" s="24">
        <f t="shared" si="1"/>
        <v>0.5023683477291725</v>
      </c>
      <c r="T38" s="31">
        <v>1923</v>
      </c>
      <c r="U38" s="33">
        <f t="shared" si="2"/>
        <v>2384</v>
      </c>
      <c r="V38" s="22">
        <f t="shared" si="11"/>
        <v>1786</v>
      </c>
      <c r="W38" s="33">
        <v>46</v>
      </c>
      <c r="X38" s="11">
        <v>52</v>
      </c>
      <c r="Y38" s="23">
        <v>1233</v>
      </c>
      <c r="Z38" s="32">
        <f t="shared" si="3"/>
        <v>0.44849959448499593</v>
      </c>
      <c r="AA38" s="32">
        <f t="shared" si="4"/>
        <v>0.8393358278765201</v>
      </c>
      <c r="AB38" s="23">
        <f t="shared" si="5"/>
        <v>0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553</v>
      </c>
    </row>
    <row r="39" spans="1:32" s="11" customFormat="1" ht="19.5" customHeight="1">
      <c r="A39" s="12">
        <v>25</v>
      </c>
      <c r="B39" s="13" t="str">
        <f>'[1]Viec 07T-2017'!B62</f>
        <v>Quảng Ngãi</v>
      </c>
      <c r="C39" s="10">
        <f>'[1]Viec 07T-2017'!C62</f>
        <v>6192</v>
      </c>
      <c r="D39" s="10">
        <v>2800</v>
      </c>
      <c r="E39" s="10">
        <v>3392</v>
      </c>
      <c r="F39" s="10">
        <f>'[1]Viec 07T-2017'!F62</f>
        <v>45</v>
      </c>
      <c r="G39" s="10">
        <f>'[1]Viec 07T-2017'!G62</f>
        <v>0</v>
      </c>
      <c r="H39" s="10">
        <f>'[1]Viec 07T-2017'!H62</f>
        <v>6147</v>
      </c>
      <c r="I39" s="10">
        <f>'[1]Viec 07T-2017'!I62</f>
        <v>4909</v>
      </c>
      <c r="J39" s="10">
        <f>'[1]Viec 07T-2017'!J62</f>
        <v>2495</v>
      </c>
      <c r="K39" s="10">
        <f>'[1]Viec 07T-2017'!K62</f>
        <v>14</v>
      </c>
      <c r="L39" s="10">
        <f>'[1]Viec 07T-2017'!L62</f>
        <v>2358</v>
      </c>
      <c r="M39" s="10">
        <f>'[1]Viec 07T-2017'!M62</f>
        <v>21</v>
      </c>
      <c r="N39" s="10">
        <f>'[1]Viec 07T-2017'!N62</f>
        <v>5</v>
      </c>
      <c r="O39" s="10">
        <f>'[1]Viec 07T-2017'!O62</f>
        <v>0</v>
      </c>
      <c r="P39" s="10">
        <f>'[1]Viec 07T-2017'!P62</f>
        <v>16</v>
      </c>
      <c r="Q39" s="10">
        <f>'[1]Viec 07T-2017'!Q62</f>
        <v>1238</v>
      </c>
      <c r="R39" s="10">
        <f t="shared" si="10"/>
        <v>3638</v>
      </c>
      <c r="S39" s="24">
        <f t="shared" si="1"/>
        <v>0.5111020574455083</v>
      </c>
      <c r="T39" s="31">
        <v>2800</v>
      </c>
      <c r="U39" s="33">
        <f t="shared" si="2"/>
        <v>3392</v>
      </c>
      <c r="V39" s="22">
        <f t="shared" si="11"/>
        <v>2400</v>
      </c>
      <c r="W39" s="33">
        <v>37</v>
      </c>
      <c r="X39" s="11">
        <v>49</v>
      </c>
      <c r="Y39" s="23">
        <v>1646</v>
      </c>
      <c r="Z39" s="32">
        <f t="shared" si="3"/>
        <v>0.4580801944106926</v>
      </c>
      <c r="AA39" s="32">
        <f t="shared" si="4"/>
        <v>0.798600943549699</v>
      </c>
      <c r="AB39" s="23">
        <f t="shared" si="5"/>
        <v>0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754</v>
      </c>
    </row>
    <row r="40" spans="1:32" s="11" customFormat="1" ht="19.5" customHeight="1">
      <c r="A40" s="14">
        <v>26</v>
      </c>
      <c r="B40" s="13" t="str">
        <f>'[1]Viec 07T-2017'!B43</f>
        <v>Hồ Chí Minh</v>
      </c>
      <c r="C40" s="10">
        <f>'[1]Viec 07T-2017'!C43</f>
        <v>71703</v>
      </c>
      <c r="D40" s="10">
        <v>35230</v>
      </c>
      <c r="E40" s="10">
        <v>36473</v>
      </c>
      <c r="F40" s="10">
        <f>'[1]Viec 07T-2017'!F43</f>
        <v>693</v>
      </c>
      <c r="G40" s="10">
        <f>'[1]Viec 07T-2017'!G43</f>
        <v>0</v>
      </c>
      <c r="H40" s="10">
        <f>'[1]Viec 07T-2017'!H43</f>
        <v>71010</v>
      </c>
      <c r="I40" s="10">
        <f>'[1]Viec 07T-2017'!I43</f>
        <v>54581</v>
      </c>
      <c r="J40" s="10">
        <f>'[1]Viec 07T-2017'!J43</f>
        <v>26418</v>
      </c>
      <c r="K40" s="10">
        <f>'[1]Viec 07T-2017'!K43</f>
        <v>509</v>
      </c>
      <c r="L40" s="10">
        <f>'[1]Viec 07T-2017'!L43</f>
        <v>26475</v>
      </c>
      <c r="M40" s="10">
        <f>'[1]Viec 07T-2017'!M43</f>
        <v>748</v>
      </c>
      <c r="N40" s="10">
        <f>'[1]Viec 07T-2017'!N43</f>
        <v>87</v>
      </c>
      <c r="O40" s="10">
        <f>'[1]Viec 07T-2017'!O43</f>
        <v>1</v>
      </c>
      <c r="P40" s="10">
        <f>'[1]Viec 07T-2017'!P43</f>
        <v>343</v>
      </c>
      <c r="Q40" s="10">
        <f>'[1]Viec 07T-2017'!Q43</f>
        <v>16429</v>
      </c>
      <c r="R40" s="10">
        <f t="shared" si="10"/>
        <v>44083</v>
      </c>
      <c r="S40" s="24">
        <f t="shared" si="1"/>
        <v>0.4933401733203862</v>
      </c>
      <c r="T40" s="31">
        <v>35230</v>
      </c>
      <c r="U40" s="33">
        <f t="shared" si="2"/>
        <v>36473</v>
      </c>
      <c r="V40" s="22">
        <f t="shared" si="11"/>
        <v>27654</v>
      </c>
      <c r="W40" s="33">
        <v>1</v>
      </c>
      <c r="X40" s="11">
        <v>55</v>
      </c>
      <c r="Y40" s="23">
        <v>18841</v>
      </c>
      <c r="Z40" s="32">
        <f t="shared" si="3"/>
        <v>0.4677564885091025</v>
      </c>
      <c r="AA40" s="32">
        <f t="shared" si="4"/>
        <v>0.7686382199690185</v>
      </c>
      <c r="AB40" s="23">
        <f t="shared" si="5"/>
        <v>0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8813</v>
      </c>
    </row>
    <row r="41" spans="1:32" s="11" customFormat="1" ht="19.5" customHeight="1">
      <c r="A41" s="12">
        <v>27</v>
      </c>
      <c r="B41" s="13" t="str">
        <f>'[1]Viec 07T-2017'!B27</f>
        <v>Cần Thơ</v>
      </c>
      <c r="C41" s="10">
        <f>'[1]Viec 07T-2017'!C27</f>
        <v>11789</v>
      </c>
      <c r="D41" s="10">
        <v>5856</v>
      </c>
      <c r="E41" s="10">
        <v>5933</v>
      </c>
      <c r="F41" s="10">
        <f>'[1]Viec 07T-2017'!F27</f>
        <v>158</v>
      </c>
      <c r="G41" s="10">
        <f>'[1]Viec 07T-2017'!G27</f>
        <v>14</v>
      </c>
      <c r="H41" s="10">
        <f>'[1]Viec 07T-2017'!H27</f>
        <v>11631</v>
      </c>
      <c r="I41" s="10">
        <f>'[1]Viec 07T-2017'!I27</f>
        <v>9094</v>
      </c>
      <c r="J41" s="10">
        <f>'[1]Viec 07T-2017'!J27</f>
        <v>4096</v>
      </c>
      <c r="K41" s="10">
        <f>'[1]Viec 07T-2017'!K27</f>
        <v>228</v>
      </c>
      <c r="L41" s="10">
        <f>'[1]Viec 07T-2017'!L27</f>
        <v>4521</v>
      </c>
      <c r="M41" s="10">
        <f>'[1]Viec 07T-2017'!M27</f>
        <v>104</v>
      </c>
      <c r="N41" s="10">
        <f>'[1]Viec 07T-2017'!N27</f>
        <v>19</v>
      </c>
      <c r="O41" s="10">
        <f>'[1]Viec 07T-2017'!O27</f>
        <v>2</v>
      </c>
      <c r="P41" s="10">
        <f>'[1]Viec 07T-2017'!P27</f>
        <v>124</v>
      </c>
      <c r="Q41" s="10">
        <f>'[1]Viec 07T-2017'!Q27</f>
        <v>2537</v>
      </c>
      <c r="R41" s="10">
        <f t="shared" si="10"/>
        <v>7307</v>
      </c>
      <c r="S41" s="24">
        <f t="shared" si="1"/>
        <v>0.4754783373652958</v>
      </c>
      <c r="T41" s="31">
        <v>5856</v>
      </c>
      <c r="U41" s="33">
        <f t="shared" si="2"/>
        <v>5933</v>
      </c>
      <c r="V41" s="22">
        <f t="shared" si="11"/>
        <v>4770</v>
      </c>
      <c r="W41" s="33">
        <v>19</v>
      </c>
      <c r="X41" s="11">
        <v>57</v>
      </c>
      <c r="Y41" s="23">
        <v>3176</v>
      </c>
      <c r="Z41" s="32">
        <f t="shared" si="3"/>
        <v>0.5018891687657431</v>
      </c>
      <c r="AA41" s="32">
        <f t="shared" si="4"/>
        <v>0.7818760209784198</v>
      </c>
      <c r="AB41" s="23">
        <f t="shared" si="5"/>
        <v>0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1594</v>
      </c>
    </row>
    <row r="42" spans="1:32" s="11" customFormat="1" ht="19.5" customHeight="1">
      <c r="A42" s="14">
        <v>28</v>
      </c>
      <c r="B42" s="13" t="str">
        <f>'[1]Viec 07T-2017'!B15</f>
        <v>An Giang</v>
      </c>
      <c r="C42" s="10">
        <f>'[1]Viec 07T-2017'!C15</f>
        <v>12885</v>
      </c>
      <c r="D42" s="10">
        <v>6241</v>
      </c>
      <c r="E42" s="10">
        <v>6644</v>
      </c>
      <c r="F42" s="10">
        <f>'[1]Viec 07T-2017'!F15</f>
        <v>116</v>
      </c>
      <c r="G42" s="10">
        <f>'[1]Viec 07T-2017'!G15</f>
        <v>0</v>
      </c>
      <c r="H42" s="10">
        <f>'[1]Viec 07T-2017'!H15</f>
        <v>12769</v>
      </c>
      <c r="I42" s="10">
        <f>'[1]Viec 07T-2017'!I15</f>
        <v>9902</v>
      </c>
      <c r="J42" s="10">
        <f>'[1]Viec 07T-2017'!J15</f>
        <v>4472</v>
      </c>
      <c r="K42" s="10">
        <f>'[1]Viec 07T-2017'!K15</f>
        <v>132</v>
      </c>
      <c r="L42" s="10">
        <f>'[1]Viec 07T-2017'!L15</f>
        <v>5081</v>
      </c>
      <c r="M42" s="10">
        <f>'[1]Viec 07T-2017'!M15</f>
        <v>175</v>
      </c>
      <c r="N42" s="10">
        <f>'[1]Viec 07T-2017'!N15</f>
        <v>10</v>
      </c>
      <c r="O42" s="10">
        <f>'[1]Viec 07T-2017'!O15</f>
        <v>0</v>
      </c>
      <c r="P42" s="10">
        <f>'[1]Viec 07T-2017'!P15</f>
        <v>32</v>
      </c>
      <c r="Q42" s="10">
        <f>'[1]Viec 07T-2017'!Q15</f>
        <v>2867</v>
      </c>
      <c r="R42" s="10">
        <f t="shared" si="10"/>
        <v>8165</v>
      </c>
      <c r="S42" s="24">
        <f t="shared" si="1"/>
        <v>0.4649565744294082</v>
      </c>
      <c r="T42" s="31">
        <v>6241</v>
      </c>
      <c r="U42" s="33">
        <f t="shared" si="2"/>
        <v>6644</v>
      </c>
      <c r="V42" s="22">
        <f t="shared" si="11"/>
        <v>5298</v>
      </c>
      <c r="W42" s="33">
        <v>16</v>
      </c>
      <c r="X42" s="11">
        <v>59</v>
      </c>
      <c r="Y42" s="23">
        <v>3492</v>
      </c>
      <c r="Z42" s="32">
        <f t="shared" si="3"/>
        <v>0.5171821305841925</v>
      </c>
      <c r="AA42" s="32">
        <f t="shared" si="4"/>
        <v>0.7754718458767327</v>
      </c>
      <c r="AB42" s="23">
        <f t="shared" si="5"/>
        <v>0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1806</v>
      </c>
    </row>
    <row r="43" spans="1:32" s="11" customFormat="1" ht="19.5" customHeight="1">
      <c r="A43" s="12">
        <v>29</v>
      </c>
      <c r="B43" s="13" t="str">
        <f>'[1]Viec 07T-2017'!B40</f>
        <v>Hải Dương</v>
      </c>
      <c r="C43" s="10">
        <f>'[1]Viec 07T-2017'!C40</f>
        <v>8154</v>
      </c>
      <c r="D43" s="10">
        <v>2891</v>
      </c>
      <c r="E43" s="10">
        <v>5263</v>
      </c>
      <c r="F43" s="10">
        <f>'[1]Viec 07T-2017'!F40</f>
        <v>88</v>
      </c>
      <c r="G43" s="10">
        <f>'[1]Viec 07T-2017'!G40</f>
        <v>0</v>
      </c>
      <c r="H43" s="10">
        <f>'[1]Viec 07T-2017'!H40</f>
        <v>8066</v>
      </c>
      <c r="I43" s="10">
        <f>'[1]Viec 07T-2017'!I40</f>
        <v>6651</v>
      </c>
      <c r="J43" s="10">
        <f>'[1]Viec 07T-2017'!J40</f>
        <v>4388</v>
      </c>
      <c r="K43" s="10">
        <f>'[1]Viec 07T-2017'!K40</f>
        <v>60</v>
      </c>
      <c r="L43" s="10">
        <f>'[1]Viec 07T-2017'!L40</f>
        <v>2142</v>
      </c>
      <c r="M43" s="10">
        <f>'[1]Viec 07T-2017'!M40</f>
        <v>4</v>
      </c>
      <c r="N43" s="10">
        <f>'[1]Viec 07T-2017'!N40</f>
        <v>12</v>
      </c>
      <c r="O43" s="10">
        <f>'[1]Viec 07T-2017'!O40</f>
        <v>0</v>
      </c>
      <c r="P43" s="10">
        <f>'[1]Viec 07T-2017'!P40</f>
        <v>45</v>
      </c>
      <c r="Q43" s="10">
        <f>'[1]Viec 07T-2017'!Q40</f>
        <v>1415</v>
      </c>
      <c r="R43" s="10">
        <f t="shared" si="10"/>
        <v>3618</v>
      </c>
      <c r="S43" s="24">
        <f t="shared" si="1"/>
        <v>0.6687716132912344</v>
      </c>
      <c r="T43" s="31">
        <v>2891</v>
      </c>
      <c r="U43" s="33">
        <f t="shared" si="2"/>
        <v>5263</v>
      </c>
      <c r="V43" s="22">
        <f t="shared" si="11"/>
        <v>2203</v>
      </c>
      <c r="W43" s="33">
        <v>32</v>
      </c>
      <c r="X43" s="11">
        <v>22</v>
      </c>
      <c r="Y43" s="23">
        <v>1444</v>
      </c>
      <c r="Z43" s="32">
        <f t="shared" si="3"/>
        <v>0.525623268698061</v>
      </c>
      <c r="AA43" s="32">
        <f t="shared" si="4"/>
        <v>0.824572278700719</v>
      </c>
      <c r="AB43" s="23">
        <f t="shared" si="5"/>
        <v>0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759</v>
      </c>
    </row>
    <row r="44" spans="1:32" s="11" customFormat="1" ht="19.5" customHeight="1">
      <c r="A44" s="14">
        <v>30</v>
      </c>
      <c r="B44" s="13" t="str">
        <f>'[1]Viec 07T-2017'!B48</f>
        <v>Kon Tum</v>
      </c>
      <c r="C44" s="10">
        <f>'[1]Viec 07T-2017'!C48</f>
        <v>2735</v>
      </c>
      <c r="D44" s="10">
        <v>896</v>
      </c>
      <c r="E44" s="10">
        <v>1839</v>
      </c>
      <c r="F44" s="10">
        <f>'[1]Viec 07T-2017'!F48</f>
        <v>38</v>
      </c>
      <c r="G44" s="10">
        <f>'[1]Viec 07T-2017'!G48</f>
        <v>22</v>
      </c>
      <c r="H44" s="10">
        <f>'[1]Viec 07T-2017'!H48</f>
        <v>2697</v>
      </c>
      <c r="I44" s="10">
        <f>'[1]Viec 07T-2017'!I48</f>
        <v>2172</v>
      </c>
      <c r="J44" s="10">
        <f>'[1]Viec 07T-2017'!J48</f>
        <v>1484</v>
      </c>
      <c r="K44" s="10">
        <f>'[1]Viec 07T-2017'!K48</f>
        <v>23</v>
      </c>
      <c r="L44" s="10">
        <f>'[1]Viec 07T-2017'!L48</f>
        <v>622</v>
      </c>
      <c r="M44" s="10">
        <f>'[1]Viec 07T-2017'!M48</f>
        <v>40</v>
      </c>
      <c r="N44" s="10">
        <f>'[1]Viec 07T-2017'!N48</f>
        <v>3</v>
      </c>
      <c r="O44" s="10">
        <f>'[1]Viec 07T-2017'!O48</f>
        <v>0</v>
      </c>
      <c r="P44" s="10">
        <f>'[1]Viec 07T-2017'!P48</f>
        <v>0</v>
      </c>
      <c r="Q44" s="10">
        <f>'[1]Viec 07T-2017'!Q48</f>
        <v>525</v>
      </c>
      <c r="R44" s="10">
        <f t="shared" si="10"/>
        <v>1190</v>
      </c>
      <c r="S44" s="24">
        <f t="shared" si="1"/>
        <v>0.6938305709023941</v>
      </c>
      <c r="T44" s="31">
        <v>896</v>
      </c>
      <c r="U44" s="33">
        <f t="shared" si="2"/>
        <v>1839</v>
      </c>
      <c r="V44" s="22">
        <f t="shared" si="11"/>
        <v>665</v>
      </c>
      <c r="W44" s="33">
        <v>55</v>
      </c>
      <c r="X44" s="11">
        <v>17</v>
      </c>
      <c r="Y44" s="23">
        <v>434</v>
      </c>
      <c r="Z44" s="32">
        <f t="shared" si="3"/>
        <v>0.532258064516129</v>
      </c>
      <c r="AA44" s="32">
        <f t="shared" si="4"/>
        <v>0.8053392658509455</v>
      </c>
      <c r="AB44" s="23">
        <f t="shared" si="5"/>
        <v>0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231</v>
      </c>
    </row>
    <row r="45" spans="1:32" s="11" customFormat="1" ht="19.5" customHeight="1">
      <c r="A45" s="12">
        <v>31</v>
      </c>
      <c r="B45" s="13" t="str">
        <f>'[1]Viec 07T-2017'!B25</f>
        <v>BR-V Tàu</v>
      </c>
      <c r="C45" s="10">
        <f>'[1]Viec 07T-2017'!C25</f>
        <v>10840</v>
      </c>
      <c r="D45" s="10">
        <v>4675</v>
      </c>
      <c r="E45" s="10">
        <v>6165</v>
      </c>
      <c r="F45" s="10">
        <f>'[1]Viec 07T-2017'!F25</f>
        <v>93</v>
      </c>
      <c r="G45" s="10">
        <f>'[1]Viec 07T-2017'!G25</f>
        <v>11</v>
      </c>
      <c r="H45" s="10">
        <f>'[1]Viec 07T-2017'!H25</f>
        <v>10747</v>
      </c>
      <c r="I45" s="10">
        <f>'[1]Viec 07T-2017'!I25</f>
        <v>8543</v>
      </c>
      <c r="J45" s="10">
        <f>'[1]Viec 07T-2017'!J25</f>
        <v>4663</v>
      </c>
      <c r="K45" s="10">
        <f>'[1]Viec 07T-2017'!K25</f>
        <v>69</v>
      </c>
      <c r="L45" s="10">
        <f>'[1]Viec 07T-2017'!L25</f>
        <v>3665</v>
      </c>
      <c r="M45" s="10">
        <f>'[1]Viec 07T-2017'!M25</f>
        <v>125</v>
      </c>
      <c r="N45" s="10">
        <f>'[1]Viec 07T-2017'!N25</f>
        <v>9</v>
      </c>
      <c r="O45" s="10">
        <f>'[1]Viec 07T-2017'!O25</f>
        <v>0</v>
      </c>
      <c r="P45" s="10">
        <f>'[1]Viec 07T-2017'!P25</f>
        <v>12</v>
      </c>
      <c r="Q45" s="10">
        <f>'[1]Viec 07T-2017'!Q25</f>
        <v>2204</v>
      </c>
      <c r="R45" s="10">
        <f t="shared" si="10"/>
        <v>6015</v>
      </c>
      <c r="S45" s="24">
        <f t="shared" si="1"/>
        <v>0.5539037808732296</v>
      </c>
      <c r="T45" s="31">
        <v>4675</v>
      </c>
      <c r="U45" s="33">
        <f t="shared" si="2"/>
        <v>6165</v>
      </c>
      <c r="V45" s="22">
        <f t="shared" si="11"/>
        <v>3811</v>
      </c>
      <c r="W45" s="33">
        <v>22</v>
      </c>
      <c r="X45" s="11">
        <v>35</v>
      </c>
      <c r="Y45" s="23">
        <v>2469</v>
      </c>
      <c r="Z45" s="32">
        <f t="shared" si="3"/>
        <v>0.5435398946942082</v>
      </c>
      <c r="AA45" s="32">
        <f t="shared" si="4"/>
        <v>0.7949195124220713</v>
      </c>
      <c r="AB45" s="23">
        <f t="shared" si="5"/>
        <v>0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1342</v>
      </c>
    </row>
    <row r="46" spans="1:32" s="11" customFormat="1" ht="19.5" customHeight="1">
      <c r="A46" s="14">
        <v>32</v>
      </c>
      <c r="B46" s="13" t="str">
        <f>'[1]Viec 07T-2017'!B23</f>
        <v>Bình Phước</v>
      </c>
      <c r="C46" s="10">
        <f>'[1]Viec 07T-2017'!C23</f>
        <v>11087</v>
      </c>
      <c r="D46" s="10">
        <v>5315</v>
      </c>
      <c r="E46" s="10">
        <v>5772</v>
      </c>
      <c r="F46" s="10">
        <f>'[1]Viec 07T-2017'!F23</f>
        <v>218</v>
      </c>
      <c r="G46" s="10">
        <f>'[1]Viec 07T-2017'!G23</f>
        <v>1</v>
      </c>
      <c r="H46" s="10">
        <f>'[1]Viec 07T-2017'!H23</f>
        <v>10869</v>
      </c>
      <c r="I46" s="10">
        <f>'[1]Viec 07T-2017'!I23</f>
        <v>8081</v>
      </c>
      <c r="J46" s="10">
        <f>'[1]Viec 07T-2017'!J23</f>
        <v>3915</v>
      </c>
      <c r="K46" s="10">
        <f>'[1]Viec 07T-2017'!K23</f>
        <v>187</v>
      </c>
      <c r="L46" s="10">
        <f>'[1]Viec 07T-2017'!L23</f>
        <v>3737</v>
      </c>
      <c r="M46" s="10">
        <f>'[1]Viec 07T-2017'!M23</f>
        <v>161</v>
      </c>
      <c r="N46" s="10">
        <f>'[1]Viec 07T-2017'!N23</f>
        <v>7</v>
      </c>
      <c r="O46" s="10">
        <f>'[1]Viec 07T-2017'!O23</f>
        <v>0</v>
      </c>
      <c r="P46" s="10">
        <f>'[1]Viec 07T-2017'!P23</f>
        <v>74</v>
      </c>
      <c r="Q46" s="10">
        <f>'[1]Viec 07T-2017'!Q23</f>
        <v>2788</v>
      </c>
      <c r="R46" s="10">
        <f t="shared" si="10"/>
        <v>6767</v>
      </c>
      <c r="S46" s="24">
        <f aca="true" t="shared" si="12" ref="S46:S77">(J46+K46)/I46</f>
        <v>0.507610444251949</v>
      </c>
      <c r="T46" s="31">
        <v>5315</v>
      </c>
      <c r="U46" s="33">
        <f aca="true" t="shared" si="13" ref="U46:U77">C46-T46</f>
        <v>5772</v>
      </c>
      <c r="V46" s="22">
        <f t="shared" si="11"/>
        <v>3979</v>
      </c>
      <c r="W46" s="33">
        <v>20</v>
      </c>
      <c r="X46" s="11">
        <v>51</v>
      </c>
      <c r="Y46" s="23">
        <v>2536</v>
      </c>
      <c r="Z46" s="32">
        <f aca="true" t="shared" si="14" ref="Z46:Z77">(V46-Y46)/Y46</f>
        <v>0.569006309148265</v>
      </c>
      <c r="AA46" s="32">
        <f aca="true" t="shared" si="15" ref="AA46:AA77">I46/H46</f>
        <v>0.7434906615143988</v>
      </c>
      <c r="AB46" s="23">
        <f aca="true" t="shared" si="16" ref="AB46:AB77">C46-D46-E46</f>
        <v>0</v>
      </c>
      <c r="AC46" s="23">
        <f aca="true" t="shared" si="17" ref="AC46:AC77">C46-F46-H46</f>
        <v>0</v>
      </c>
      <c r="AD46" s="23">
        <f aca="true" t="shared" si="18" ref="AD46:AD77">H46-I46-Q46</f>
        <v>0</v>
      </c>
      <c r="AE46" s="23">
        <f aca="true" t="shared" si="19" ref="AE46:AE77">I46-J46-K46-L46-M46-N46-O46-P46</f>
        <v>0</v>
      </c>
      <c r="AF46" s="23">
        <f aca="true" t="shared" si="20" ref="AF46:AF77">V46-Y46</f>
        <v>1443</v>
      </c>
    </row>
    <row r="47" spans="1:32" s="11" customFormat="1" ht="19.5" customHeight="1">
      <c r="A47" s="12">
        <v>33</v>
      </c>
      <c r="B47" s="13" t="str">
        <f>'[1]Viec 07T-2017'!B46</f>
        <v>Khánh Hòa</v>
      </c>
      <c r="C47" s="10">
        <f>'[1]Viec 07T-2017'!C46</f>
        <v>9909</v>
      </c>
      <c r="D47" s="10">
        <v>4760</v>
      </c>
      <c r="E47" s="10">
        <v>5149</v>
      </c>
      <c r="F47" s="10">
        <f>'[1]Viec 07T-2017'!F46</f>
        <v>32</v>
      </c>
      <c r="G47" s="10">
        <f>'[1]Viec 07T-2017'!G46</f>
        <v>12</v>
      </c>
      <c r="H47" s="10">
        <f>'[1]Viec 07T-2017'!H46</f>
        <v>9877</v>
      </c>
      <c r="I47" s="10">
        <f>'[1]Viec 07T-2017'!I46</f>
        <v>7646</v>
      </c>
      <c r="J47" s="10">
        <f>'[1]Viec 07T-2017'!J46</f>
        <v>3978</v>
      </c>
      <c r="K47" s="10">
        <f>'[1]Viec 07T-2017'!K46</f>
        <v>74</v>
      </c>
      <c r="L47" s="10">
        <f>'[1]Viec 07T-2017'!L46</f>
        <v>3525</v>
      </c>
      <c r="M47" s="10">
        <f>'[1]Viec 07T-2017'!M46</f>
        <v>49</v>
      </c>
      <c r="N47" s="10">
        <f>'[1]Viec 07T-2017'!N46</f>
        <v>4</v>
      </c>
      <c r="O47" s="10">
        <f>'[1]Viec 07T-2017'!O46</f>
        <v>1</v>
      </c>
      <c r="P47" s="10">
        <f>'[1]Viec 07T-2017'!P46</f>
        <v>15</v>
      </c>
      <c r="Q47" s="10">
        <f>'[1]Viec 07T-2017'!Q46</f>
        <v>2231</v>
      </c>
      <c r="R47" s="10">
        <f aca="true" t="shared" si="21" ref="R47:R77">L47+M47+N47+O47+P47+Q47</f>
        <v>5825</v>
      </c>
      <c r="S47" s="24">
        <f t="shared" si="12"/>
        <v>0.5299503008108815</v>
      </c>
      <c r="T47" s="31">
        <v>4760</v>
      </c>
      <c r="U47" s="33">
        <f t="shared" si="13"/>
        <v>5149</v>
      </c>
      <c r="V47" s="22">
        <f aca="true" t="shared" si="22" ref="V47:V77">L47+M47+N47+O47+P47</f>
        <v>3594</v>
      </c>
      <c r="W47" s="33">
        <v>27</v>
      </c>
      <c r="X47" s="11">
        <v>43</v>
      </c>
      <c r="Y47" s="23">
        <v>2274</v>
      </c>
      <c r="Z47" s="32">
        <f t="shared" si="14"/>
        <v>0.5804749340369393</v>
      </c>
      <c r="AA47" s="32">
        <f t="shared" si="15"/>
        <v>0.7741216968715197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23">
        <f t="shared" si="19"/>
        <v>0</v>
      </c>
      <c r="AF47" s="23">
        <f t="shared" si="20"/>
        <v>1320</v>
      </c>
    </row>
    <row r="48" spans="1:32" s="11" customFormat="1" ht="19.5" customHeight="1">
      <c r="A48" s="14">
        <v>34</v>
      </c>
      <c r="B48" s="13" t="str">
        <f>'[1]Viec 07T-2017'!B38</f>
        <v>Hà Nội</v>
      </c>
      <c r="C48" s="10">
        <f>'[1]Viec 07T-2017'!C38</f>
        <v>33344</v>
      </c>
      <c r="D48" s="10">
        <v>15746</v>
      </c>
      <c r="E48" s="10">
        <v>17598</v>
      </c>
      <c r="F48" s="10">
        <f>'[1]Viec 07T-2017'!F38</f>
        <v>553</v>
      </c>
      <c r="G48" s="10">
        <f>'[1]Viec 07T-2017'!G38</f>
        <v>2</v>
      </c>
      <c r="H48" s="10">
        <f>'[1]Viec 07T-2017'!H38</f>
        <v>32791</v>
      </c>
      <c r="I48" s="10">
        <f>'[1]Viec 07T-2017'!I38</f>
        <v>24317</v>
      </c>
      <c r="J48" s="10">
        <f>'[1]Viec 07T-2017'!J38</f>
        <v>12785</v>
      </c>
      <c r="K48" s="10">
        <f>'[1]Viec 07T-2017'!K38</f>
        <v>256</v>
      </c>
      <c r="L48" s="10">
        <f>'[1]Viec 07T-2017'!L38</f>
        <v>11118</v>
      </c>
      <c r="M48" s="10">
        <f>'[1]Viec 07T-2017'!M38</f>
        <v>60</v>
      </c>
      <c r="N48" s="10">
        <f>'[1]Viec 07T-2017'!N38</f>
        <v>55</v>
      </c>
      <c r="O48" s="10">
        <f>'[1]Viec 07T-2017'!O38</f>
        <v>0</v>
      </c>
      <c r="P48" s="10">
        <f>'[1]Viec 07T-2017'!P38</f>
        <v>43</v>
      </c>
      <c r="Q48" s="10">
        <f>'[1]Viec 07T-2017'!Q38</f>
        <v>8474</v>
      </c>
      <c r="R48" s="10">
        <f t="shared" si="21"/>
        <v>19750</v>
      </c>
      <c r="S48" s="24">
        <f t="shared" si="12"/>
        <v>0.5362914833244232</v>
      </c>
      <c r="T48" s="31">
        <v>15746</v>
      </c>
      <c r="U48" s="33">
        <f t="shared" si="13"/>
        <v>17598</v>
      </c>
      <c r="V48" s="22">
        <f t="shared" si="22"/>
        <v>11276</v>
      </c>
      <c r="W48" s="33">
        <v>2</v>
      </c>
      <c r="X48" s="11">
        <v>41</v>
      </c>
      <c r="Y48" s="23">
        <v>7127</v>
      </c>
      <c r="Z48" s="32">
        <f t="shared" si="14"/>
        <v>0.5821523782797812</v>
      </c>
      <c r="AA48" s="32">
        <f t="shared" si="15"/>
        <v>0.7415754322832484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23">
        <f t="shared" si="19"/>
        <v>0</v>
      </c>
      <c r="AF48" s="23">
        <f t="shared" si="20"/>
        <v>4149</v>
      </c>
    </row>
    <row r="49" spans="1:32" s="11" customFormat="1" ht="19.5" customHeight="1">
      <c r="A49" s="12">
        <v>35</v>
      </c>
      <c r="B49" s="13" t="str">
        <f>'[1]Viec 07T-2017'!B57</f>
        <v>Ninh Thuận</v>
      </c>
      <c r="C49" s="10">
        <f>'[1]Viec 07T-2017'!C57</f>
        <v>3861</v>
      </c>
      <c r="D49" s="10">
        <v>1471</v>
      </c>
      <c r="E49" s="10">
        <v>2390</v>
      </c>
      <c r="F49" s="10">
        <f>'[1]Viec 07T-2017'!F57</f>
        <v>19</v>
      </c>
      <c r="G49" s="10">
        <f>'[1]Viec 07T-2017'!G57</f>
        <v>0</v>
      </c>
      <c r="H49" s="10">
        <f>'[1]Viec 07T-2017'!H57</f>
        <v>3842</v>
      </c>
      <c r="I49" s="10">
        <f>'[1]Viec 07T-2017'!I57</f>
        <v>3236</v>
      </c>
      <c r="J49" s="10">
        <f>'[1]Viec 07T-2017'!J57</f>
        <v>1829</v>
      </c>
      <c r="K49" s="10">
        <f>'[1]Viec 07T-2017'!K57</f>
        <v>32</v>
      </c>
      <c r="L49" s="10">
        <f>'[1]Viec 07T-2017'!L57</f>
        <v>1337</v>
      </c>
      <c r="M49" s="10">
        <f>'[1]Viec 07T-2017'!M57</f>
        <v>36</v>
      </c>
      <c r="N49" s="10">
        <f>'[1]Viec 07T-2017'!N57</f>
        <v>0</v>
      </c>
      <c r="O49" s="10">
        <f>'[1]Viec 07T-2017'!O57</f>
        <v>0</v>
      </c>
      <c r="P49" s="10">
        <f>'[1]Viec 07T-2017'!P57</f>
        <v>2</v>
      </c>
      <c r="Q49" s="10">
        <f>'[1]Viec 07T-2017'!Q57</f>
        <v>606</v>
      </c>
      <c r="R49" s="10">
        <f t="shared" si="21"/>
        <v>1981</v>
      </c>
      <c r="S49" s="24">
        <f t="shared" si="12"/>
        <v>0.5750927070457355</v>
      </c>
      <c r="T49" s="31">
        <v>1471</v>
      </c>
      <c r="U49" s="33">
        <f t="shared" si="13"/>
        <v>2390</v>
      </c>
      <c r="V49" s="22">
        <f t="shared" si="22"/>
        <v>1375</v>
      </c>
      <c r="W49" s="33">
        <v>51</v>
      </c>
      <c r="X49" s="11">
        <v>33</v>
      </c>
      <c r="Y49" s="23">
        <v>860</v>
      </c>
      <c r="Z49" s="32">
        <f t="shared" si="14"/>
        <v>0.5988372093023255</v>
      </c>
      <c r="AA49" s="32">
        <f t="shared" si="15"/>
        <v>0.8422696512233212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23">
        <f t="shared" si="19"/>
        <v>0</v>
      </c>
      <c r="AF49" s="23">
        <f t="shared" si="20"/>
        <v>515</v>
      </c>
    </row>
    <row r="50" spans="1:32" s="11" customFormat="1" ht="19.5" customHeight="1">
      <c r="A50" s="14">
        <v>36</v>
      </c>
      <c r="B50" s="13" t="str">
        <f>'[1]Viec 07T-2017'!B66</f>
        <v>Sơn La</v>
      </c>
      <c r="C50" s="10">
        <f>'[1]Viec 07T-2017'!C66</f>
        <v>4737</v>
      </c>
      <c r="D50" s="10">
        <v>1499</v>
      </c>
      <c r="E50" s="10">
        <v>3238</v>
      </c>
      <c r="F50" s="10">
        <f>'[1]Viec 07T-2017'!F66</f>
        <v>17</v>
      </c>
      <c r="G50" s="10">
        <f>'[1]Viec 07T-2017'!G66</f>
        <v>0</v>
      </c>
      <c r="H50" s="10">
        <f>'[1]Viec 07T-2017'!H66</f>
        <v>4720</v>
      </c>
      <c r="I50" s="10">
        <f>'[1]Viec 07T-2017'!I66</f>
        <v>3976</v>
      </c>
      <c r="J50" s="10">
        <f>'[1]Viec 07T-2017'!J66</f>
        <v>2782</v>
      </c>
      <c r="K50" s="10">
        <f>'[1]Viec 07T-2017'!K66</f>
        <v>55</v>
      </c>
      <c r="L50" s="10">
        <f>'[1]Viec 07T-2017'!L66</f>
        <v>1109</v>
      </c>
      <c r="M50" s="10">
        <f>'[1]Viec 07T-2017'!M66</f>
        <v>2</v>
      </c>
      <c r="N50" s="10">
        <f>'[1]Viec 07T-2017'!N66</f>
        <v>6</v>
      </c>
      <c r="O50" s="10">
        <f>'[1]Viec 07T-2017'!O66</f>
        <v>0</v>
      </c>
      <c r="P50" s="10">
        <f>'[1]Viec 07T-2017'!P66</f>
        <v>22</v>
      </c>
      <c r="Q50" s="10">
        <f>'[1]Viec 07T-2017'!Q66</f>
        <v>744</v>
      </c>
      <c r="R50" s="10">
        <f t="shared" si="21"/>
        <v>1883</v>
      </c>
      <c r="S50" s="24">
        <f t="shared" si="12"/>
        <v>0.7135311871227364</v>
      </c>
      <c r="T50" s="31">
        <v>1499</v>
      </c>
      <c r="U50" s="33">
        <f t="shared" si="13"/>
        <v>3238</v>
      </c>
      <c r="V50" s="22">
        <f t="shared" si="22"/>
        <v>1139</v>
      </c>
      <c r="W50" s="33">
        <v>44</v>
      </c>
      <c r="X50" s="11">
        <v>14</v>
      </c>
      <c r="Y50" s="23">
        <v>710</v>
      </c>
      <c r="Z50" s="32">
        <f t="shared" si="14"/>
        <v>0.604225352112676</v>
      </c>
      <c r="AA50" s="32">
        <f t="shared" si="15"/>
        <v>0.8423728813559322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23">
        <f t="shared" si="19"/>
        <v>0</v>
      </c>
      <c r="AF50" s="23">
        <f t="shared" si="20"/>
        <v>429</v>
      </c>
    </row>
    <row r="51" spans="1:32" s="11" customFormat="1" ht="19.5" customHeight="1">
      <c r="A51" s="12">
        <v>37</v>
      </c>
      <c r="B51" s="13" t="str">
        <f>'[1]Viec 07T-2017'!B53</f>
        <v>Long An</v>
      </c>
      <c r="C51" s="10">
        <f>'[1]Viec 07T-2017'!C53</f>
        <v>23071</v>
      </c>
      <c r="D51" s="10">
        <v>13048</v>
      </c>
      <c r="E51" s="10">
        <v>10023</v>
      </c>
      <c r="F51" s="10">
        <f>'[1]Viec 07T-2017'!F53</f>
        <v>127</v>
      </c>
      <c r="G51" s="10">
        <f>'[1]Viec 07T-2017'!G53</f>
        <v>17</v>
      </c>
      <c r="H51" s="10">
        <f>'[1]Viec 07T-2017'!H53</f>
        <v>22944</v>
      </c>
      <c r="I51" s="10">
        <f>'[1]Viec 07T-2017'!I53</f>
        <v>17638</v>
      </c>
      <c r="J51" s="10">
        <f>'[1]Viec 07T-2017'!J53</f>
        <v>7063</v>
      </c>
      <c r="K51" s="10">
        <f>'[1]Viec 07T-2017'!K53</f>
        <v>208</v>
      </c>
      <c r="L51" s="10">
        <f>'[1]Viec 07T-2017'!L53</f>
        <v>10028</v>
      </c>
      <c r="M51" s="10">
        <f>'[1]Viec 07T-2017'!M53</f>
        <v>295</v>
      </c>
      <c r="N51" s="10">
        <f>'[1]Viec 07T-2017'!N53</f>
        <v>17</v>
      </c>
      <c r="O51" s="10">
        <f>'[1]Viec 07T-2017'!O53</f>
        <v>0</v>
      </c>
      <c r="P51" s="10">
        <f>'[1]Viec 07T-2017'!P53</f>
        <v>27</v>
      </c>
      <c r="Q51" s="10">
        <f>'[1]Viec 07T-2017'!Q53</f>
        <v>5306</v>
      </c>
      <c r="R51" s="10">
        <f t="shared" si="21"/>
        <v>15673</v>
      </c>
      <c r="S51" s="24">
        <f t="shared" si="12"/>
        <v>0.4122349472729334</v>
      </c>
      <c r="T51" s="31">
        <v>13048</v>
      </c>
      <c r="U51" s="33">
        <f t="shared" si="13"/>
        <v>10023</v>
      </c>
      <c r="V51" s="22">
        <f t="shared" si="22"/>
        <v>10367</v>
      </c>
      <c r="W51" s="33">
        <v>4</v>
      </c>
      <c r="X51" s="11">
        <v>62</v>
      </c>
      <c r="Y51" s="23">
        <v>6312</v>
      </c>
      <c r="Z51" s="32">
        <f t="shared" si="14"/>
        <v>0.6424271229404309</v>
      </c>
      <c r="AA51" s="32">
        <f t="shared" si="15"/>
        <v>0.7687412831241283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23">
        <f t="shared" si="19"/>
        <v>0</v>
      </c>
      <c r="AF51" s="23">
        <f t="shared" si="20"/>
        <v>4055</v>
      </c>
    </row>
    <row r="52" spans="1:32" s="11" customFormat="1" ht="19.5" customHeight="1">
      <c r="A52" s="14">
        <v>38</v>
      </c>
      <c r="B52" s="13" t="str">
        <f>'[1]Viec 07T-2017'!B68</f>
        <v>Thái Bình</v>
      </c>
      <c r="C52" s="10">
        <f>'[1]Viec 07T-2017'!C68</f>
        <v>5445</v>
      </c>
      <c r="D52" s="10">
        <v>2692</v>
      </c>
      <c r="E52" s="10">
        <v>2753</v>
      </c>
      <c r="F52" s="10">
        <f>'[1]Viec 07T-2017'!F68</f>
        <v>33</v>
      </c>
      <c r="G52" s="10">
        <f>'[1]Viec 07T-2017'!G68</f>
        <v>0</v>
      </c>
      <c r="H52" s="10">
        <f>'[1]Viec 07T-2017'!H68</f>
        <v>5412</v>
      </c>
      <c r="I52" s="10">
        <f>'[1]Viec 07T-2017'!I68</f>
        <v>3606</v>
      </c>
      <c r="J52" s="10">
        <f>'[1]Viec 07T-2017'!J68</f>
        <v>2223</v>
      </c>
      <c r="K52" s="10">
        <f>'[1]Viec 07T-2017'!K68</f>
        <v>73</v>
      </c>
      <c r="L52" s="10">
        <f>'[1]Viec 07T-2017'!L68</f>
        <v>1267</v>
      </c>
      <c r="M52" s="10">
        <f>'[1]Viec 07T-2017'!M68</f>
        <v>5</v>
      </c>
      <c r="N52" s="10">
        <f>'[1]Viec 07T-2017'!N68</f>
        <v>9</v>
      </c>
      <c r="O52" s="10">
        <f>'[1]Viec 07T-2017'!O68</f>
        <v>0</v>
      </c>
      <c r="P52" s="10">
        <f>'[1]Viec 07T-2017'!P68</f>
        <v>29</v>
      </c>
      <c r="Q52" s="10">
        <f>'[1]Viec 07T-2017'!Q68</f>
        <v>1806</v>
      </c>
      <c r="R52" s="10">
        <f t="shared" si="21"/>
        <v>3116</v>
      </c>
      <c r="S52" s="24">
        <f t="shared" si="12"/>
        <v>0.6367165834719911</v>
      </c>
      <c r="T52" s="31">
        <v>2692</v>
      </c>
      <c r="U52" s="33">
        <f t="shared" si="13"/>
        <v>2753</v>
      </c>
      <c r="V52" s="22">
        <f t="shared" si="22"/>
        <v>1310</v>
      </c>
      <c r="W52" s="33">
        <v>39</v>
      </c>
      <c r="X52" s="11">
        <v>29</v>
      </c>
      <c r="Y52" s="23">
        <v>797</v>
      </c>
      <c r="Z52" s="32">
        <f t="shared" si="14"/>
        <v>0.64366373902133</v>
      </c>
      <c r="AA52" s="32">
        <f t="shared" si="15"/>
        <v>0.6662971175166297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23">
        <f t="shared" si="19"/>
        <v>0</v>
      </c>
      <c r="AF52" s="23">
        <f t="shared" si="20"/>
        <v>513</v>
      </c>
    </row>
    <row r="53" spans="1:32" s="11" customFormat="1" ht="19.5" customHeight="1">
      <c r="A53" s="12">
        <v>39</v>
      </c>
      <c r="B53" s="13" t="str">
        <f>'[1]Viec 07T-2017'!B31</f>
        <v>Đắk Nông</v>
      </c>
      <c r="C53" s="10">
        <f>'[1]Viec 07T-2017'!C31</f>
        <v>4682</v>
      </c>
      <c r="D53" s="10">
        <v>2149</v>
      </c>
      <c r="E53" s="10">
        <v>2533</v>
      </c>
      <c r="F53" s="10">
        <f>'[1]Viec 07T-2017'!F31</f>
        <v>25</v>
      </c>
      <c r="G53" s="10">
        <f>'[1]Viec 07T-2017'!G31</f>
        <v>1</v>
      </c>
      <c r="H53" s="10">
        <f>'[1]Viec 07T-2017'!H31</f>
        <v>4657</v>
      </c>
      <c r="I53" s="10">
        <f>'[1]Viec 07T-2017'!I31</f>
        <v>3522</v>
      </c>
      <c r="J53" s="10">
        <f>'[1]Viec 07T-2017'!J31</f>
        <v>1714</v>
      </c>
      <c r="K53" s="10">
        <f>'[1]Viec 07T-2017'!K31</f>
        <v>36</v>
      </c>
      <c r="L53" s="10">
        <f>'[1]Viec 07T-2017'!L31</f>
        <v>1711</v>
      </c>
      <c r="M53" s="10">
        <f>'[1]Viec 07T-2017'!M31</f>
        <v>56</v>
      </c>
      <c r="N53" s="10">
        <f>'[1]Viec 07T-2017'!N31</f>
        <v>4</v>
      </c>
      <c r="O53" s="10">
        <f>'[1]Viec 07T-2017'!O31</f>
        <v>0</v>
      </c>
      <c r="P53" s="10">
        <f>'[1]Viec 07T-2017'!P31</f>
        <v>1</v>
      </c>
      <c r="Q53" s="10">
        <f>'[1]Viec 07T-2017'!Q31</f>
        <v>1135</v>
      </c>
      <c r="R53" s="10">
        <f t="shared" si="21"/>
        <v>2907</v>
      </c>
      <c r="S53" s="24">
        <f t="shared" si="12"/>
        <v>0.49687677455990914</v>
      </c>
      <c r="T53" s="31">
        <v>2149</v>
      </c>
      <c r="U53" s="33">
        <f t="shared" si="13"/>
        <v>2533</v>
      </c>
      <c r="V53" s="22">
        <f t="shared" si="22"/>
        <v>1772</v>
      </c>
      <c r="W53" s="33">
        <v>45</v>
      </c>
      <c r="X53" s="11">
        <v>53</v>
      </c>
      <c r="Y53" s="23">
        <v>1070</v>
      </c>
      <c r="Z53" s="32">
        <f t="shared" si="14"/>
        <v>0.6560747663551402</v>
      </c>
      <c r="AA53" s="32">
        <f t="shared" si="15"/>
        <v>0.7562808675112733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23">
        <f t="shared" si="19"/>
        <v>0</v>
      </c>
      <c r="AF53" s="23">
        <f t="shared" si="20"/>
        <v>702</v>
      </c>
    </row>
    <row r="54" spans="1:32" s="11" customFormat="1" ht="19.5" customHeight="1">
      <c r="A54" s="14">
        <v>40</v>
      </c>
      <c r="B54" s="13" t="str">
        <f>'[1]Viec 07T-2017'!B54</f>
        <v>Nam Định</v>
      </c>
      <c r="C54" s="10">
        <f>'[1]Viec 07T-2017'!C54</f>
        <v>5156</v>
      </c>
      <c r="D54" s="10">
        <v>2141</v>
      </c>
      <c r="E54" s="10">
        <v>3015</v>
      </c>
      <c r="F54" s="10">
        <f>'[1]Viec 07T-2017'!F54</f>
        <v>76</v>
      </c>
      <c r="G54" s="10">
        <f>'[1]Viec 07T-2017'!G54</f>
        <v>0</v>
      </c>
      <c r="H54" s="10">
        <f>'[1]Viec 07T-2017'!H54</f>
        <v>5080</v>
      </c>
      <c r="I54" s="10">
        <f>'[1]Viec 07T-2017'!I54</f>
        <v>3513</v>
      </c>
      <c r="J54" s="10">
        <f>'[1]Viec 07T-2017'!J54</f>
        <v>2502</v>
      </c>
      <c r="K54" s="10">
        <f>'[1]Viec 07T-2017'!K54</f>
        <v>63</v>
      </c>
      <c r="L54" s="10">
        <f>'[1]Viec 07T-2017'!L54</f>
        <v>905</v>
      </c>
      <c r="M54" s="10">
        <f>'[1]Viec 07T-2017'!M54</f>
        <v>10</v>
      </c>
      <c r="N54" s="10">
        <f>'[1]Viec 07T-2017'!N54</f>
        <v>6</v>
      </c>
      <c r="O54" s="10">
        <f>'[1]Viec 07T-2017'!O54</f>
        <v>0</v>
      </c>
      <c r="P54" s="10">
        <f>'[1]Viec 07T-2017'!P54</f>
        <v>27</v>
      </c>
      <c r="Q54" s="10">
        <f>'[1]Viec 07T-2017'!Q54</f>
        <v>1567</v>
      </c>
      <c r="R54" s="10">
        <f t="shared" si="21"/>
        <v>2515</v>
      </c>
      <c r="S54" s="24">
        <f t="shared" si="12"/>
        <v>0.7301451750640479</v>
      </c>
      <c r="T54" s="31">
        <v>2141</v>
      </c>
      <c r="U54" s="33">
        <f t="shared" si="13"/>
        <v>3015</v>
      </c>
      <c r="V54" s="22">
        <f t="shared" si="22"/>
        <v>948</v>
      </c>
      <c r="W54" s="33">
        <v>42</v>
      </c>
      <c r="X54" s="11">
        <v>12</v>
      </c>
      <c r="Y54" s="23">
        <v>567</v>
      </c>
      <c r="Z54" s="32">
        <f t="shared" si="14"/>
        <v>0.671957671957672</v>
      </c>
      <c r="AA54" s="32">
        <f t="shared" si="15"/>
        <v>0.6915354330708662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23">
        <f t="shared" si="19"/>
        <v>0</v>
      </c>
      <c r="AF54" s="23">
        <f t="shared" si="20"/>
        <v>381</v>
      </c>
    </row>
    <row r="55" spans="1:32" s="11" customFormat="1" ht="19.5" customHeight="1">
      <c r="A55" s="12">
        <v>41</v>
      </c>
      <c r="B55" s="13" t="str">
        <f>'[1]Viec 07T-2017'!B29</f>
        <v>Đà Nẵng</v>
      </c>
      <c r="C55" s="10">
        <f>'[1]Viec 07T-2017'!C29</f>
        <v>9997</v>
      </c>
      <c r="D55" s="10">
        <v>4825</v>
      </c>
      <c r="E55" s="10">
        <v>5172</v>
      </c>
      <c r="F55" s="10">
        <f>'[1]Viec 07T-2017'!F29</f>
        <v>167</v>
      </c>
      <c r="G55" s="10">
        <f>'[1]Viec 07T-2017'!G29</f>
        <v>15</v>
      </c>
      <c r="H55" s="10">
        <f>'[1]Viec 07T-2017'!H29</f>
        <v>9830</v>
      </c>
      <c r="I55" s="10">
        <f>'[1]Viec 07T-2017'!I29</f>
        <v>7054</v>
      </c>
      <c r="J55" s="10">
        <f>'[1]Viec 07T-2017'!J29</f>
        <v>3380</v>
      </c>
      <c r="K55" s="10">
        <f>'[1]Viec 07T-2017'!K29</f>
        <v>122</v>
      </c>
      <c r="L55" s="10">
        <f>'[1]Viec 07T-2017'!L29</f>
        <v>3469</v>
      </c>
      <c r="M55" s="10">
        <f>'[1]Viec 07T-2017'!M29</f>
        <v>52</v>
      </c>
      <c r="N55" s="10">
        <f>'[1]Viec 07T-2017'!N29</f>
        <v>13</v>
      </c>
      <c r="O55" s="10">
        <f>'[1]Viec 07T-2017'!O29</f>
        <v>0</v>
      </c>
      <c r="P55" s="10">
        <f>'[1]Viec 07T-2017'!P29</f>
        <v>18</v>
      </c>
      <c r="Q55" s="10">
        <f>'[1]Viec 07T-2017'!Q29</f>
        <v>2776</v>
      </c>
      <c r="R55" s="10">
        <f t="shared" si="21"/>
        <v>6328</v>
      </c>
      <c r="S55" s="24">
        <f t="shared" si="12"/>
        <v>0.49645591153955204</v>
      </c>
      <c r="T55" s="31">
        <v>4825</v>
      </c>
      <c r="U55" s="33">
        <f t="shared" si="13"/>
        <v>5172</v>
      </c>
      <c r="V55" s="22">
        <f t="shared" si="22"/>
        <v>3552</v>
      </c>
      <c r="W55" s="33">
        <v>25</v>
      </c>
      <c r="X55" s="11">
        <v>54</v>
      </c>
      <c r="Y55" s="23">
        <v>2074</v>
      </c>
      <c r="Z55" s="32">
        <f t="shared" si="14"/>
        <v>0.712632594021215</v>
      </c>
      <c r="AA55" s="32">
        <f t="shared" si="15"/>
        <v>0.7175991861648017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23">
        <f t="shared" si="19"/>
        <v>0</v>
      </c>
      <c r="AF55" s="23">
        <f t="shared" si="20"/>
        <v>1478</v>
      </c>
    </row>
    <row r="56" spans="1:32" s="11" customFormat="1" ht="19.5" customHeight="1">
      <c r="A56" s="14">
        <v>42</v>
      </c>
      <c r="B56" s="13" t="str">
        <f>'[1]Viec 07T-2017'!B34</f>
        <v>Đồng Tháp</v>
      </c>
      <c r="C56" s="10">
        <f>'[1]Viec 07T-2017'!C34</f>
        <v>14735</v>
      </c>
      <c r="D56" s="10">
        <v>5261</v>
      </c>
      <c r="E56" s="10">
        <v>9474</v>
      </c>
      <c r="F56" s="10">
        <f>'[1]Viec 07T-2017'!F34</f>
        <v>86</v>
      </c>
      <c r="G56" s="10">
        <f>'[1]Viec 07T-2017'!G34</f>
        <v>0</v>
      </c>
      <c r="H56" s="10">
        <f>'[1]Viec 07T-2017'!H34</f>
        <v>14649</v>
      </c>
      <c r="I56" s="10">
        <f>'[1]Viec 07T-2017'!I34</f>
        <v>11471</v>
      </c>
      <c r="J56" s="10">
        <f>'[1]Viec 07T-2017'!J34</f>
        <v>7252</v>
      </c>
      <c r="K56" s="10">
        <f>'[1]Viec 07T-2017'!K34</f>
        <v>192</v>
      </c>
      <c r="L56" s="10">
        <f>'[1]Viec 07T-2017'!L34</f>
        <v>3858</v>
      </c>
      <c r="M56" s="10">
        <f>'[1]Viec 07T-2017'!M34</f>
        <v>139</v>
      </c>
      <c r="N56" s="10">
        <f>'[1]Viec 07T-2017'!N34</f>
        <v>7</v>
      </c>
      <c r="O56" s="10">
        <f>'[1]Viec 07T-2017'!O34</f>
        <v>0</v>
      </c>
      <c r="P56" s="10">
        <f>'[1]Viec 07T-2017'!P34</f>
        <v>23</v>
      </c>
      <c r="Q56" s="10">
        <f>'[1]Viec 07T-2017'!Q34</f>
        <v>3178</v>
      </c>
      <c r="R56" s="10">
        <f t="shared" si="21"/>
        <v>7205</v>
      </c>
      <c r="S56" s="24">
        <f t="shared" si="12"/>
        <v>0.648940807253073</v>
      </c>
      <c r="T56" s="31">
        <v>5261</v>
      </c>
      <c r="U56" s="33">
        <f t="shared" si="13"/>
        <v>9474</v>
      </c>
      <c r="V56" s="22">
        <f t="shared" si="22"/>
        <v>4027</v>
      </c>
      <c r="W56" s="33">
        <v>9</v>
      </c>
      <c r="X56" s="11">
        <v>28</v>
      </c>
      <c r="Y56" s="23">
        <v>2346</v>
      </c>
      <c r="Z56" s="32">
        <f t="shared" si="14"/>
        <v>0.716538789428815</v>
      </c>
      <c r="AA56" s="32">
        <f t="shared" si="15"/>
        <v>0.7830568639497577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E56" s="23">
        <f t="shared" si="19"/>
        <v>0</v>
      </c>
      <c r="AF56" s="23">
        <f t="shared" si="20"/>
        <v>1681</v>
      </c>
    </row>
    <row r="57" spans="1:32" s="11" customFormat="1" ht="19.5" customHeight="1">
      <c r="A57" s="12">
        <v>43</v>
      </c>
      <c r="B57" s="13" t="str">
        <f>'[1]Viec 07T-2017'!B75</f>
        <v>Vĩnh Long</v>
      </c>
      <c r="C57" s="10">
        <f>'[1]Viec 07T-2017'!C75</f>
        <v>10996</v>
      </c>
      <c r="D57" s="10">
        <v>5702</v>
      </c>
      <c r="E57" s="10">
        <v>5294</v>
      </c>
      <c r="F57" s="10">
        <f>'[1]Viec 07T-2017'!F75</f>
        <v>101</v>
      </c>
      <c r="G57" s="10">
        <f>'[1]Viec 07T-2017'!G75</f>
        <v>0</v>
      </c>
      <c r="H57" s="10">
        <f>'[1]Viec 07T-2017'!H75</f>
        <v>10895</v>
      </c>
      <c r="I57" s="10">
        <f>'[1]Viec 07T-2017'!I75</f>
        <v>8499</v>
      </c>
      <c r="J57" s="10">
        <f>'[1]Viec 07T-2017'!J75</f>
        <v>3394</v>
      </c>
      <c r="K57" s="10">
        <f>'[1]Viec 07T-2017'!K75</f>
        <v>83</v>
      </c>
      <c r="L57" s="10">
        <f>'[1]Viec 07T-2017'!L75</f>
        <v>4784</v>
      </c>
      <c r="M57" s="10">
        <f>'[1]Viec 07T-2017'!M75</f>
        <v>208</v>
      </c>
      <c r="N57" s="10">
        <f>'[1]Viec 07T-2017'!N75</f>
        <v>12</v>
      </c>
      <c r="O57" s="10">
        <f>'[1]Viec 07T-2017'!O75</f>
        <v>0</v>
      </c>
      <c r="P57" s="10">
        <f>'[1]Viec 07T-2017'!P75</f>
        <v>18</v>
      </c>
      <c r="Q57" s="10">
        <f>'[1]Viec 07T-2017'!Q75</f>
        <v>2396</v>
      </c>
      <c r="R57" s="10">
        <f t="shared" si="21"/>
        <v>7418</v>
      </c>
      <c r="S57" s="24">
        <f t="shared" si="12"/>
        <v>0.4091069537592658</v>
      </c>
      <c r="T57" s="31">
        <v>5702</v>
      </c>
      <c r="U57" s="33">
        <f t="shared" si="13"/>
        <v>5294</v>
      </c>
      <c r="V57" s="22">
        <f t="shared" si="22"/>
        <v>5022</v>
      </c>
      <c r="W57" s="33">
        <v>21</v>
      </c>
      <c r="X57" s="11">
        <v>63</v>
      </c>
      <c r="Y57" s="23">
        <v>2900</v>
      </c>
      <c r="Z57" s="32">
        <f t="shared" si="14"/>
        <v>0.7317241379310345</v>
      </c>
      <c r="AA57" s="32">
        <f t="shared" si="15"/>
        <v>0.7800826067003213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E57" s="23">
        <f t="shared" si="19"/>
        <v>0</v>
      </c>
      <c r="AF57" s="23">
        <f t="shared" si="20"/>
        <v>2122</v>
      </c>
    </row>
    <row r="58" spans="1:32" s="11" customFormat="1" ht="19.5" customHeight="1">
      <c r="A58" s="14">
        <v>44</v>
      </c>
      <c r="B58" s="13" t="str">
        <f>'[1]Viec 07T-2017'!B52</f>
        <v>Lào Cai</v>
      </c>
      <c r="C58" s="10">
        <f>'[1]Viec 07T-2017'!C52</f>
        <v>3477</v>
      </c>
      <c r="D58" s="10">
        <v>1213</v>
      </c>
      <c r="E58" s="10">
        <v>2264</v>
      </c>
      <c r="F58" s="10">
        <f>'[1]Viec 07T-2017'!F52</f>
        <v>9</v>
      </c>
      <c r="G58" s="10">
        <f>'[1]Viec 07T-2017'!G52</f>
        <v>5</v>
      </c>
      <c r="H58" s="10">
        <f>'[1]Viec 07T-2017'!H52</f>
        <v>3468</v>
      </c>
      <c r="I58" s="10">
        <f>'[1]Viec 07T-2017'!I52</f>
        <v>2614</v>
      </c>
      <c r="J58" s="10">
        <f>'[1]Viec 07T-2017'!J52</f>
        <v>2015</v>
      </c>
      <c r="K58" s="10">
        <f>'[1]Viec 07T-2017'!K52</f>
        <v>50</v>
      </c>
      <c r="L58" s="10">
        <f>'[1]Viec 07T-2017'!L52</f>
        <v>542</v>
      </c>
      <c r="M58" s="10">
        <f>'[1]Viec 07T-2017'!M52</f>
        <v>5</v>
      </c>
      <c r="N58" s="10">
        <f>'[1]Viec 07T-2017'!N52</f>
        <v>0</v>
      </c>
      <c r="O58" s="10">
        <f>'[1]Viec 07T-2017'!O52</f>
        <v>0</v>
      </c>
      <c r="P58" s="10">
        <f>'[1]Viec 07T-2017'!P52</f>
        <v>2</v>
      </c>
      <c r="Q58" s="10">
        <f>'[1]Viec 07T-2017'!Q52</f>
        <v>854</v>
      </c>
      <c r="R58" s="10">
        <f t="shared" si="21"/>
        <v>1403</v>
      </c>
      <c r="S58" s="24">
        <f t="shared" si="12"/>
        <v>0.7899770466717674</v>
      </c>
      <c r="T58" s="31">
        <v>1213</v>
      </c>
      <c r="U58" s="33">
        <f t="shared" si="13"/>
        <v>2264</v>
      </c>
      <c r="V58" s="22">
        <f t="shared" si="22"/>
        <v>549</v>
      </c>
      <c r="W58" s="33">
        <v>52</v>
      </c>
      <c r="X58" s="11">
        <v>4</v>
      </c>
      <c r="Y58" s="23">
        <v>317</v>
      </c>
      <c r="Z58" s="32">
        <f t="shared" si="14"/>
        <v>0.7318611987381703</v>
      </c>
      <c r="AA58" s="32">
        <f t="shared" si="15"/>
        <v>0.7537485582468282</v>
      </c>
      <c r="AB58" s="23">
        <f t="shared" si="16"/>
        <v>0</v>
      </c>
      <c r="AC58" s="23">
        <f t="shared" si="17"/>
        <v>0</v>
      </c>
      <c r="AD58" s="23">
        <f t="shared" si="18"/>
        <v>0</v>
      </c>
      <c r="AE58" s="23">
        <f t="shared" si="19"/>
        <v>0</v>
      </c>
      <c r="AF58" s="23">
        <f t="shared" si="20"/>
        <v>232</v>
      </c>
    </row>
    <row r="59" spans="1:32" s="11" customFormat="1" ht="19.5" customHeight="1">
      <c r="A59" s="12">
        <v>45</v>
      </c>
      <c r="B59" s="13" t="str">
        <f>'[1]Viec 07T-2017'!B72</f>
        <v>Trà Vinh</v>
      </c>
      <c r="C59" s="10">
        <f>'[1]Viec 07T-2017'!C72</f>
        <v>13099</v>
      </c>
      <c r="D59" s="10">
        <v>6334</v>
      </c>
      <c r="E59" s="10">
        <v>6765</v>
      </c>
      <c r="F59" s="10">
        <f>'[1]Viec 07T-2017'!F72</f>
        <v>74</v>
      </c>
      <c r="G59" s="10">
        <f>'[1]Viec 07T-2017'!G72</f>
        <v>3</v>
      </c>
      <c r="H59" s="10">
        <f>'[1]Viec 07T-2017'!H72</f>
        <v>13025</v>
      </c>
      <c r="I59" s="10">
        <f>'[1]Viec 07T-2017'!I72</f>
        <v>10726</v>
      </c>
      <c r="J59" s="10">
        <f>'[1]Viec 07T-2017'!J72</f>
        <v>5045</v>
      </c>
      <c r="K59" s="10">
        <f>'[1]Viec 07T-2017'!K72</f>
        <v>117</v>
      </c>
      <c r="L59" s="10">
        <f>'[1]Viec 07T-2017'!L72</f>
        <v>5277</v>
      </c>
      <c r="M59" s="10">
        <f>'[1]Viec 07T-2017'!M72</f>
        <v>163</v>
      </c>
      <c r="N59" s="10">
        <f>'[1]Viec 07T-2017'!N72</f>
        <v>3</v>
      </c>
      <c r="O59" s="10">
        <f>'[1]Viec 07T-2017'!O72</f>
        <v>0</v>
      </c>
      <c r="P59" s="10">
        <f>'[1]Viec 07T-2017'!P72</f>
        <v>121</v>
      </c>
      <c r="Q59" s="10">
        <f>'[1]Viec 07T-2017'!Q72</f>
        <v>2299</v>
      </c>
      <c r="R59" s="10">
        <f t="shared" si="21"/>
        <v>7863</v>
      </c>
      <c r="S59" s="24">
        <f t="shared" si="12"/>
        <v>0.4812604885325378</v>
      </c>
      <c r="T59" s="31">
        <v>6334</v>
      </c>
      <c r="U59" s="33">
        <f t="shared" si="13"/>
        <v>6765</v>
      </c>
      <c r="V59" s="22">
        <f t="shared" si="22"/>
        <v>5564</v>
      </c>
      <c r="W59" s="33">
        <v>15</v>
      </c>
      <c r="X59" s="11">
        <v>56</v>
      </c>
      <c r="Y59" s="23">
        <v>3174</v>
      </c>
      <c r="Z59" s="32">
        <f t="shared" si="14"/>
        <v>0.7529930686830498</v>
      </c>
      <c r="AA59" s="32">
        <f t="shared" si="15"/>
        <v>0.8234932821497121</v>
      </c>
      <c r="AB59" s="23">
        <f t="shared" si="16"/>
        <v>0</v>
      </c>
      <c r="AC59" s="23">
        <f t="shared" si="17"/>
        <v>0</v>
      </c>
      <c r="AD59" s="23">
        <f t="shared" si="18"/>
        <v>0</v>
      </c>
      <c r="AE59" s="23">
        <f t="shared" si="19"/>
        <v>0</v>
      </c>
      <c r="AF59" s="23">
        <f t="shared" si="20"/>
        <v>2390</v>
      </c>
    </row>
    <row r="60" spans="1:32" s="11" customFormat="1" ht="19.5" customHeight="1">
      <c r="A60" s="14">
        <v>46</v>
      </c>
      <c r="B60" s="13" t="str">
        <f>'[1]Viec 07T-2017'!B70</f>
        <v>Thanh Hóa</v>
      </c>
      <c r="C60" s="10">
        <f>'[1]Viec 07T-2017'!C70</f>
        <v>12090</v>
      </c>
      <c r="D60" s="10">
        <v>5032</v>
      </c>
      <c r="E60" s="10">
        <v>7058</v>
      </c>
      <c r="F60" s="10">
        <f>'[1]Viec 07T-2017'!F70</f>
        <v>143</v>
      </c>
      <c r="G60" s="10">
        <f>'[1]Viec 07T-2017'!G70</f>
        <v>0</v>
      </c>
      <c r="H60" s="10">
        <f>'[1]Viec 07T-2017'!H70</f>
        <v>11947</v>
      </c>
      <c r="I60" s="10">
        <f>'[1]Viec 07T-2017'!I70</f>
        <v>9123</v>
      </c>
      <c r="J60" s="10">
        <f>'[1]Viec 07T-2017'!J70</f>
        <v>5319</v>
      </c>
      <c r="K60" s="10">
        <f>'[1]Viec 07T-2017'!K70</f>
        <v>75</v>
      </c>
      <c r="L60" s="10">
        <f>'[1]Viec 07T-2017'!L70</f>
        <v>3552</v>
      </c>
      <c r="M60" s="10">
        <f>'[1]Viec 07T-2017'!M70</f>
        <v>26</v>
      </c>
      <c r="N60" s="10">
        <f>'[1]Viec 07T-2017'!N70</f>
        <v>13</v>
      </c>
      <c r="O60" s="10">
        <f>'[1]Viec 07T-2017'!O70</f>
        <v>0</v>
      </c>
      <c r="P60" s="10">
        <f>'[1]Viec 07T-2017'!P70</f>
        <v>138</v>
      </c>
      <c r="Q60" s="10">
        <f>'[1]Viec 07T-2017'!Q70</f>
        <v>2824</v>
      </c>
      <c r="R60" s="10">
        <f t="shared" si="21"/>
        <v>6553</v>
      </c>
      <c r="S60" s="24">
        <f t="shared" si="12"/>
        <v>0.5912528773429793</v>
      </c>
      <c r="T60" s="31">
        <v>5032</v>
      </c>
      <c r="U60" s="33">
        <f t="shared" si="13"/>
        <v>7058</v>
      </c>
      <c r="V60" s="22">
        <f t="shared" si="22"/>
        <v>3729</v>
      </c>
      <c r="W60" s="33">
        <v>17</v>
      </c>
      <c r="X60" s="11">
        <v>32</v>
      </c>
      <c r="Y60" s="23">
        <v>2115</v>
      </c>
      <c r="Z60" s="32">
        <f t="shared" si="14"/>
        <v>0.7631205673758865</v>
      </c>
      <c r="AA60" s="32">
        <f t="shared" si="15"/>
        <v>0.7636226667782707</v>
      </c>
      <c r="AB60" s="23">
        <f t="shared" si="16"/>
        <v>0</v>
      </c>
      <c r="AC60" s="23">
        <f t="shared" si="17"/>
        <v>0</v>
      </c>
      <c r="AD60" s="23">
        <f t="shared" si="18"/>
        <v>0</v>
      </c>
      <c r="AE60" s="23">
        <f t="shared" si="19"/>
        <v>0</v>
      </c>
      <c r="AF60" s="23">
        <f t="shared" si="20"/>
        <v>1614</v>
      </c>
    </row>
    <row r="61" spans="1:32" s="11" customFormat="1" ht="19.5" customHeight="1">
      <c r="A61" s="12">
        <v>47</v>
      </c>
      <c r="B61" s="13" t="str">
        <f>'[1]Viec 07T-2017'!B74</f>
        <v>Tuyên Quang</v>
      </c>
      <c r="C61" s="10">
        <f>'[1]Viec 07T-2017'!C74</f>
        <v>4065</v>
      </c>
      <c r="D61" s="10">
        <v>1432</v>
      </c>
      <c r="E61" s="10">
        <v>2633</v>
      </c>
      <c r="F61" s="10">
        <f>'[1]Viec 07T-2017'!F74</f>
        <v>37</v>
      </c>
      <c r="G61" s="10">
        <f>'[1]Viec 07T-2017'!G74</f>
        <v>7</v>
      </c>
      <c r="H61" s="10">
        <f>'[1]Viec 07T-2017'!H74</f>
        <v>4028</v>
      </c>
      <c r="I61" s="10">
        <f>'[1]Viec 07T-2017'!I74</f>
        <v>2898</v>
      </c>
      <c r="J61" s="10">
        <f>'[1]Viec 07T-2017'!J74</f>
        <v>2226</v>
      </c>
      <c r="K61" s="10">
        <f>'[1]Viec 07T-2017'!K74</f>
        <v>30</v>
      </c>
      <c r="L61" s="10">
        <f>'[1]Viec 07T-2017'!L74</f>
        <v>567</v>
      </c>
      <c r="M61" s="10">
        <f>'[1]Viec 07T-2017'!M74</f>
        <v>35</v>
      </c>
      <c r="N61" s="10">
        <f>'[1]Viec 07T-2017'!N74</f>
        <v>9</v>
      </c>
      <c r="O61" s="10">
        <f>'[1]Viec 07T-2017'!O74</f>
        <v>0</v>
      </c>
      <c r="P61" s="10">
        <f>'[1]Viec 07T-2017'!P74</f>
        <v>31</v>
      </c>
      <c r="Q61" s="10">
        <f>'[1]Viec 07T-2017'!Q74</f>
        <v>1130</v>
      </c>
      <c r="R61" s="10">
        <f t="shared" si="21"/>
        <v>1772</v>
      </c>
      <c r="S61" s="24">
        <f t="shared" si="12"/>
        <v>0.7784679089026915</v>
      </c>
      <c r="T61" s="31">
        <v>1432</v>
      </c>
      <c r="U61" s="33">
        <f t="shared" si="13"/>
        <v>2633</v>
      </c>
      <c r="V61" s="22">
        <f t="shared" si="22"/>
        <v>642</v>
      </c>
      <c r="W61" s="33">
        <v>50</v>
      </c>
      <c r="X61" s="11">
        <v>8</v>
      </c>
      <c r="Y61" s="23">
        <v>344</v>
      </c>
      <c r="Z61" s="32">
        <f t="shared" si="14"/>
        <v>0.8662790697674418</v>
      </c>
      <c r="AA61" s="32">
        <f t="shared" si="15"/>
        <v>0.7194637537239325</v>
      </c>
      <c r="AB61" s="23">
        <f t="shared" si="16"/>
        <v>0</v>
      </c>
      <c r="AC61" s="23">
        <f t="shared" si="17"/>
        <v>0</v>
      </c>
      <c r="AD61" s="23">
        <f t="shared" si="18"/>
        <v>0</v>
      </c>
      <c r="AE61" s="23">
        <f t="shared" si="19"/>
        <v>0</v>
      </c>
      <c r="AF61" s="23">
        <f t="shared" si="20"/>
        <v>298</v>
      </c>
    </row>
    <row r="62" spans="1:32" s="11" customFormat="1" ht="19.5" customHeight="1">
      <c r="A62" s="14">
        <v>48</v>
      </c>
      <c r="B62" s="13" t="str">
        <f>'[1]Viec 07T-2017'!B51</f>
        <v>Lạng Sơn</v>
      </c>
      <c r="C62" s="10">
        <f>'[1]Viec 07T-2017'!C51</f>
        <v>4234</v>
      </c>
      <c r="D62" s="10">
        <v>1513</v>
      </c>
      <c r="E62" s="10">
        <v>2721</v>
      </c>
      <c r="F62" s="10">
        <f>'[1]Viec 07T-2017'!F51</f>
        <v>101</v>
      </c>
      <c r="G62" s="10">
        <f>'[1]Viec 07T-2017'!G51</f>
        <v>0</v>
      </c>
      <c r="H62" s="10">
        <f>'[1]Viec 07T-2017'!H51</f>
        <v>4133</v>
      </c>
      <c r="I62" s="10">
        <f>'[1]Viec 07T-2017'!I51</f>
        <v>3148</v>
      </c>
      <c r="J62" s="10">
        <f>'[1]Viec 07T-2017'!J51</f>
        <v>2135</v>
      </c>
      <c r="K62" s="10">
        <f>'[1]Viec 07T-2017'!K51</f>
        <v>21</v>
      </c>
      <c r="L62" s="10">
        <f>'[1]Viec 07T-2017'!L51</f>
        <v>982</v>
      </c>
      <c r="M62" s="10">
        <f>'[1]Viec 07T-2017'!M51</f>
        <v>3</v>
      </c>
      <c r="N62" s="10">
        <f>'[1]Viec 07T-2017'!N51</f>
        <v>7</v>
      </c>
      <c r="O62" s="10">
        <f>'[1]Viec 07T-2017'!O51</f>
        <v>0</v>
      </c>
      <c r="P62" s="10">
        <f>'[1]Viec 07T-2017'!P51</f>
        <v>0</v>
      </c>
      <c r="Q62" s="10">
        <f>'[1]Viec 07T-2017'!Q51</f>
        <v>985</v>
      </c>
      <c r="R62" s="10">
        <f t="shared" si="21"/>
        <v>1977</v>
      </c>
      <c r="S62" s="24">
        <f t="shared" si="12"/>
        <v>0.6848792884371029</v>
      </c>
      <c r="T62" s="31">
        <v>1513</v>
      </c>
      <c r="U62" s="33">
        <f t="shared" si="13"/>
        <v>2721</v>
      </c>
      <c r="V62" s="22">
        <f t="shared" si="22"/>
        <v>992</v>
      </c>
      <c r="W62" s="33">
        <v>47</v>
      </c>
      <c r="X62" s="11">
        <v>18</v>
      </c>
      <c r="Y62" s="23">
        <v>531</v>
      </c>
      <c r="Z62" s="32">
        <f t="shared" si="14"/>
        <v>0.8681732580037664</v>
      </c>
      <c r="AA62" s="32">
        <f t="shared" si="15"/>
        <v>0.761674328574885</v>
      </c>
      <c r="AB62" s="23">
        <f t="shared" si="16"/>
        <v>0</v>
      </c>
      <c r="AC62" s="23">
        <f t="shared" si="17"/>
        <v>0</v>
      </c>
      <c r="AD62" s="23">
        <f t="shared" si="18"/>
        <v>0</v>
      </c>
      <c r="AE62" s="23">
        <f t="shared" si="19"/>
        <v>0</v>
      </c>
      <c r="AF62" s="23">
        <f t="shared" si="20"/>
        <v>461</v>
      </c>
    </row>
    <row r="63" spans="1:32" s="11" customFormat="1" ht="19.5" customHeight="1">
      <c r="A63" s="12">
        <v>49</v>
      </c>
      <c r="B63" s="13" t="str">
        <f>'[1]Viec 07T-2017'!B61</f>
        <v>Quảng Nam</v>
      </c>
      <c r="C63" s="10">
        <f>'[1]Viec 07T-2017'!C61</f>
        <v>7110</v>
      </c>
      <c r="D63" s="10">
        <v>2356</v>
      </c>
      <c r="E63" s="10">
        <v>4754</v>
      </c>
      <c r="F63" s="10">
        <f>'[1]Viec 07T-2017'!F61</f>
        <v>65</v>
      </c>
      <c r="G63" s="10">
        <f>'[1]Viec 07T-2017'!G61</f>
        <v>18</v>
      </c>
      <c r="H63" s="10">
        <f>'[1]Viec 07T-2017'!H61</f>
        <v>7045</v>
      </c>
      <c r="I63" s="10">
        <f>'[1]Viec 07T-2017'!I61</f>
        <v>5715</v>
      </c>
      <c r="J63" s="10">
        <f>'[1]Viec 07T-2017'!J61</f>
        <v>3785</v>
      </c>
      <c r="K63" s="10">
        <f>'[1]Viec 07T-2017'!K61</f>
        <v>33</v>
      </c>
      <c r="L63" s="10">
        <f>'[1]Viec 07T-2017'!L61</f>
        <v>1836</v>
      </c>
      <c r="M63" s="10">
        <f>'[1]Viec 07T-2017'!M61</f>
        <v>21</v>
      </c>
      <c r="N63" s="10">
        <f>'[1]Viec 07T-2017'!N61</f>
        <v>2</v>
      </c>
      <c r="O63" s="10">
        <f>'[1]Viec 07T-2017'!O61</f>
        <v>0</v>
      </c>
      <c r="P63" s="10">
        <f>'[1]Viec 07T-2017'!P61</f>
        <v>38</v>
      </c>
      <c r="Q63" s="10">
        <f>'[1]Viec 07T-2017'!Q61</f>
        <v>1330</v>
      </c>
      <c r="R63" s="10">
        <f t="shared" si="21"/>
        <v>3227</v>
      </c>
      <c r="S63" s="24">
        <f t="shared" si="12"/>
        <v>0.6680664916885389</v>
      </c>
      <c r="T63" s="31">
        <v>2356</v>
      </c>
      <c r="U63" s="33">
        <f t="shared" si="13"/>
        <v>4754</v>
      </c>
      <c r="V63" s="22">
        <f t="shared" si="22"/>
        <v>1897</v>
      </c>
      <c r="W63" s="33">
        <v>35</v>
      </c>
      <c r="X63" s="11">
        <v>23</v>
      </c>
      <c r="Y63" s="23">
        <v>988</v>
      </c>
      <c r="Z63" s="32">
        <f t="shared" si="14"/>
        <v>0.9200404858299596</v>
      </c>
      <c r="AA63" s="32">
        <f t="shared" si="15"/>
        <v>0.8112136266855926</v>
      </c>
      <c r="AB63" s="23">
        <f t="shared" si="16"/>
        <v>0</v>
      </c>
      <c r="AC63" s="23">
        <f t="shared" si="17"/>
        <v>0</v>
      </c>
      <c r="AD63" s="23">
        <f t="shared" si="18"/>
        <v>0</v>
      </c>
      <c r="AE63" s="23">
        <f t="shared" si="19"/>
        <v>0</v>
      </c>
      <c r="AF63" s="23">
        <f t="shared" si="20"/>
        <v>909</v>
      </c>
    </row>
    <row r="64" spans="1:32" s="11" customFormat="1" ht="19.5" customHeight="1">
      <c r="A64" s="14">
        <v>50</v>
      </c>
      <c r="B64" s="13" t="str">
        <f>'[1]Viec 07T-2017'!B55</f>
        <v>Nghệ An</v>
      </c>
      <c r="C64" s="10">
        <f>'[1]Viec 07T-2017'!C55</f>
        <v>11904</v>
      </c>
      <c r="D64" s="10">
        <v>3866</v>
      </c>
      <c r="E64" s="10">
        <v>8038</v>
      </c>
      <c r="F64" s="10">
        <f>'[1]Viec 07T-2017'!F55</f>
        <v>63</v>
      </c>
      <c r="G64" s="10">
        <f>'[1]Viec 07T-2017'!G55</f>
        <v>0</v>
      </c>
      <c r="H64" s="10">
        <f>'[1]Viec 07T-2017'!H55</f>
        <v>11841</v>
      </c>
      <c r="I64" s="10">
        <f>'[1]Viec 07T-2017'!I55</f>
        <v>9637</v>
      </c>
      <c r="J64" s="10">
        <f>'[1]Viec 07T-2017'!J55</f>
        <v>6306</v>
      </c>
      <c r="K64" s="10">
        <f>'[1]Viec 07T-2017'!K55</f>
        <v>107</v>
      </c>
      <c r="L64" s="10">
        <f>'[1]Viec 07T-2017'!L55</f>
        <v>3164</v>
      </c>
      <c r="M64" s="10">
        <f>'[1]Viec 07T-2017'!M55</f>
        <v>26</v>
      </c>
      <c r="N64" s="10">
        <f>'[1]Viec 07T-2017'!N55</f>
        <v>7</v>
      </c>
      <c r="O64" s="10">
        <f>'[1]Viec 07T-2017'!O55</f>
        <v>2</v>
      </c>
      <c r="P64" s="10">
        <f>'[1]Viec 07T-2017'!P55</f>
        <v>25</v>
      </c>
      <c r="Q64" s="10">
        <f>'[1]Viec 07T-2017'!Q55</f>
        <v>2204</v>
      </c>
      <c r="R64" s="10">
        <f t="shared" si="21"/>
        <v>5428</v>
      </c>
      <c r="S64" s="24">
        <f t="shared" si="12"/>
        <v>0.6654560547888347</v>
      </c>
      <c r="T64" s="31">
        <v>3866</v>
      </c>
      <c r="U64" s="33">
        <f t="shared" si="13"/>
        <v>8038</v>
      </c>
      <c r="V64" s="22">
        <f t="shared" si="22"/>
        <v>3224</v>
      </c>
      <c r="W64" s="33">
        <v>18</v>
      </c>
      <c r="X64" s="11">
        <v>25</v>
      </c>
      <c r="Y64" s="23">
        <v>1665</v>
      </c>
      <c r="Z64" s="32">
        <f t="shared" si="14"/>
        <v>0.9363363363363363</v>
      </c>
      <c r="AA64" s="32">
        <f t="shared" si="15"/>
        <v>0.8138670720378346</v>
      </c>
      <c r="AB64" s="23">
        <f t="shared" si="16"/>
        <v>0</v>
      </c>
      <c r="AC64" s="23">
        <f t="shared" si="17"/>
        <v>0</v>
      </c>
      <c r="AD64" s="23">
        <f t="shared" si="18"/>
        <v>0</v>
      </c>
      <c r="AE64" s="23">
        <f t="shared" si="19"/>
        <v>0</v>
      </c>
      <c r="AF64" s="23">
        <f t="shared" si="20"/>
        <v>1559</v>
      </c>
    </row>
    <row r="65" spans="1:32" s="11" customFormat="1" ht="19.5" customHeight="1">
      <c r="A65" s="12">
        <v>51</v>
      </c>
      <c r="B65" s="13" t="str">
        <f>'[1]Viec 07T-2017'!B45</f>
        <v>Hưng Yên</v>
      </c>
      <c r="C65" s="10">
        <f>'[1]Viec 07T-2017'!C45</f>
        <v>4846</v>
      </c>
      <c r="D65" s="10">
        <v>1874</v>
      </c>
      <c r="E65" s="10">
        <v>2972</v>
      </c>
      <c r="F65" s="10">
        <f>'[1]Viec 07T-2017'!F45</f>
        <v>82</v>
      </c>
      <c r="G65" s="10">
        <f>'[1]Viec 07T-2017'!G45</f>
        <v>5</v>
      </c>
      <c r="H65" s="10">
        <f>'[1]Viec 07T-2017'!H45</f>
        <v>4764</v>
      </c>
      <c r="I65" s="10">
        <f>'[1]Viec 07T-2017'!I45</f>
        <v>3644</v>
      </c>
      <c r="J65" s="10">
        <f>'[1]Viec 07T-2017'!J45</f>
        <v>2371</v>
      </c>
      <c r="K65" s="10">
        <f>'[1]Viec 07T-2017'!K45</f>
        <v>45</v>
      </c>
      <c r="L65" s="10">
        <f>'[1]Viec 07T-2017'!L45</f>
        <v>1166</v>
      </c>
      <c r="M65" s="10">
        <f>'[1]Viec 07T-2017'!M45</f>
        <v>4</v>
      </c>
      <c r="N65" s="10">
        <f>'[1]Viec 07T-2017'!N45</f>
        <v>12</v>
      </c>
      <c r="O65" s="10">
        <f>'[1]Viec 07T-2017'!O45</f>
        <v>0</v>
      </c>
      <c r="P65" s="10">
        <f>'[1]Viec 07T-2017'!P45</f>
        <v>46</v>
      </c>
      <c r="Q65" s="10">
        <f>'[1]Viec 07T-2017'!Q45</f>
        <v>1120</v>
      </c>
      <c r="R65" s="10">
        <f t="shared" si="21"/>
        <v>2348</v>
      </c>
      <c r="S65" s="24">
        <f t="shared" si="12"/>
        <v>0.6630076838638859</v>
      </c>
      <c r="T65" s="31">
        <v>1874</v>
      </c>
      <c r="U65" s="33">
        <f t="shared" si="13"/>
        <v>2972</v>
      </c>
      <c r="V65" s="22">
        <f t="shared" si="22"/>
        <v>1228</v>
      </c>
      <c r="W65" s="33">
        <v>43</v>
      </c>
      <c r="X65" s="11">
        <v>26</v>
      </c>
      <c r="Y65" s="23">
        <v>634</v>
      </c>
      <c r="Z65" s="32">
        <f t="shared" si="14"/>
        <v>0.9369085173501577</v>
      </c>
      <c r="AA65" s="32">
        <f t="shared" si="15"/>
        <v>0.7649034424853065</v>
      </c>
      <c r="AB65" s="23">
        <f t="shared" si="16"/>
        <v>0</v>
      </c>
      <c r="AC65" s="23">
        <f t="shared" si="17"/>
        <v>0</v>
      </c>
      <c r="AD65" s="23">
        <f t="shared" si="18"/>
        <v>0</v>
      </c>
      <c r="AE65" s="23">
        <f t="shared" si="19"/>
        <v>0</v>
      </c>
      <c r="AF65" s="23">
        <f t="shared" si="20"/>
        <v>594</v>
      </c>
    </row>
    <row r="66" spans="1:32" s="11" customFormat="1" ht="19.5" customHeight="1">
      <c r="A66" s="14">
        <v>52</v>
      </c>
      <c r="B66" s="13" t="str">
        <f>'[1]Viec 07T-2017'!B21</f>
        <v>Bình Định</v>
      </c>
      <c r="C66" s="10">
        <f>'[1]Viec 07T-2017'!C21</f>
        <v>7276</v>
      </c>
      <c r="D66" s="10">
        <v>3071</v>
      </c>
      <c r="E66" s="10">
        <v>4205</v>
      </c>
      <c r="F66" s="10">
        <f>'[1]Viec 07T-2017'!F21</f>
        <v>24</v>
      </c>
      <c r="G66" s="10">
        <f>'[1]Viec 07T-2017'!G21</f>
        <v>2</v>
      </c>
      <c r="H66" s="10">
        <f>'[1]Viec 07T-2017'!H21</f>
        <v>7252</v>
      </c>
      <c r="I66" s="10">
        <f>'[1]Viec 07T-2017'!I21</f>
        <v>5231</v>
      </c>
      <c r="J66" s="10">
        <f>'[1]Viec 07T-2017'!J21</f>
        <v>3051</v>
      </c>
      <c r="K66" s="10">
        <f>'[1]Viec 07T-2017'!K21</f>
        <v>73</v>
      </c>
      <c r="L66" s="10">
        <f>'[1]Viec 07T-2017'!L21</f>
        <v>2042</v>
      </c>
      <c r="M66" s="10">
        <f>'[1]Viec 07T-2017'!M21</f>
        <v>27</v>
      </c>
      <c r="N66" s="10">
        <f>'[1]Viec 07T-2017'!N21</f>
        <v>15</v>
      </c>
      <c r="O66" s="10">
        <f>'[1]Viec 07T-2017'!O21</f>
        <v>0</v>
      </c>
      <c r="P66" s="10">
        <f>'[1]Viec 07T-2017'!P21</f>
        <v>23</v>
      </c>
      <c r="Q66" s="10">
        <f>'[1]Viec 07T-2017'!Q21</f>
        <v>2021</v>
      </c>
      <c r="R66" s="10">
        <f t="shared" si="21"/>
        <v>4128</v>
      </c>
      <c r="S66" s="24">
        <f t="shared" si="12"/>
        <v>0.5972089466641177</v>
      </c>
      <c r="T66" s="31">
        <v>3071</v>
      </c>
      <c r="U66" s="33">
        <f t="shared" si="13"/>
        <v>4205</v>
      </c>
      <c r="V66" s="22">
        <f t="shared" si="22"/>
        <v>2107</v>
      </c>
      <c r="W66" s="33">
        <v>34</v>
      </c>
      <c r="X66" s="11">
        <v>31</v>
      </c>
      <c r="Y66" s="23">
        <v>1062</v>
      </c>
      <c r="Z66" s="32">
        <f t="shared" si="14"/>
        <v>0.9839924670433146</v>
      </c>
      <c r="AA66" s="32">
        <f t="shared" si="15"/>
        <v>0.7213182570325427</v>
      </c>
      <c r="AB66" s="23">
        <f t="shared" si="16"/>
        <v>0</v>
      </c>
      <c r="AC66" s="23">
        <f t="shared" si="17"/>
        <v>0</v>
      </c>
      <c r="AD66" s="23">
        <f t="shared" si="18"/>
        <v>0</v>
      </c>
      <c r="AE66" s="23">
        <f t="shared" si="19"/>
        <v>0</v>
      </c>
      <c r="AF66" s="23">
        <f t="shared" si="20"/>
        <v>1045</v>
      </c>
    </row>
    <row r="67" spans="1:32" s="11" customFormat="1" ht="19.5" customHeight="1">
      <c r="A67" s="12">
        <v>53</v>
      </c>
      <c r="B67" s="13" t="str">
        <f>'[1]Viec 07T-2017'!B28</f>
        <v>Cao Bằng</v>
      </c>
      <c r="C67" s="10">
        <f>'[1]Viec 07T-2017'!C28</f>
        <v>1596</v>
      </c>
      <c r="D67" s="10">
        <v>533</v>
      </c>
      <c r="E67" s="10">
        <v>1063</v>
      </c>
      <c r="F67" s="10">
        <f>'[1]Viec 07T-2017'!F28</f>
        <v>20</v>
      </c>
      <c r="G67" s="10">
        <f>'[1]Viec 07T-2017'!G28</f>
        <v>4</v>
      </c>
      <c r="H67" s="10">
        <f>'[1]Viec 07T-2017'!H28</f>
        <v>1576</v>
      </c>
      <c r="I67" s="10">
        <f>'[1]Viec 07T-2017'!I28</f>
        <v>1204</v>
      </c>
      <c r="J67" s="10">
        <f>'[1]Viec 07T-2017'!J28</f>
        <v>840</v>
      </c>
      <c r="K67" s="10">
        <f>'[1]Viec 07T-2017'!K28</f>
        <v>14</v>
      </c>
      <c r="L67" s="10">
        <f>'[1]Viec 07T-2017'!L28</f>
        <v>338</v>
      </c>
      <c r="M67" s="10">
        <f>'[1]Viec 07T-2017'!M28</f>
        <v>1</v>
      </c>
      <c r="N67" s="10">
        <f>'[1]Viec 07T-2017'!N28</f>
        <v>2</v>
      </c>
      <c r="O67" s="10">
        <f>'[1]Viec 07T-2017'!O28</f>
        <v>0</v>
      </c>
      <c r="P67" s="10">
        <f>'[1]Viec 07T-2017'!P28</f>
        <v>9</v>
      </c>
      <c r="Q67" s="10">
        <f>'[1]Viec 07T-2017'!Q28</f>
        <v>372</v>
      </c>
      <c r="R67" s="10">
        <f t="shared" si="21"/>
        <v>722</v>
      </c>
      <c r="S67" s="24">
        <f t="shared" si="12"/>
        <v>0.7093023255813954</v>
      </c>
      <c r="T67" s="31">
        <v>533</v>
      </c>
      <c r="U67" s="33">
        <f t="shared" si="13"/>
        <v>1063</v>
      </c>
      <c r="V67" s="22">
        <f t="shared" si="22"/>
        <v>350</v>
      </c>
      <c r="W67" s="33">
        <v>62</v>
      </c>
      <c r="X67" s="11">
        <v>15</v>
      </c>
      <c r="Y67" s="23">
        <v>175</v>
      </c>
      <c r="Z67" s="32">
        <f t="shared" si="14"/>
        <v>1</v>
      </c>
      <c r="AA67" s="32">
        <f t="shared" si="15"/>
        <v>0.7639593908629442</v>
      </c>
      <c r="AB67" s="23">
        <f t="shared" si="16"/>
        <v>0</v>
      </c>
      <c r="AC67" s="23">
        <f t="shared" si="17"/>
        <v>0</v>
      </c>
      <c r="AD67" s="23">
        <f t="shared" si="18"/>
        <v>0</v>
      </c>
      <c r="AE67" s="23">
        <f t="shared" si="19"/>
        <v>0</v>
      </c>
      <c r="AF67" s="23">
        <f t="shared" si="20"/>
        <v>175</v>
      </c>
    </row>
    <row r="68" spans="1:32" s="11" customFormat="1" ht="19.5" customHeight="1">
      <c r="A68" s="14">
        <v>54</v>
      </c>
      <c r="B68" s="13" t="str">
        <f>'[1]Viec 07T-2017'!B60</f>
        <v>Quảng Bình</v>
      </c>
      <c r="C68" s="10">
        <f>'[1]Viec 07T-2017'!C60</f>
        <v>2708</v>
      </c>
      <c r="D68" s="10">
        <v>785</v>
      </c>
      <c r="E68" s="10">
        <v>1923</v>
      </c>
      <c r="F68" s="10">
        <f>'[1]Viec 07T-2017'!F60</f>
        <v>17</v>
      </c>
      <c r="G68" s="10">
        <f>'[1]Viec 07T-2017'!G60</f>
        <v>0</v>
      </c>
      <c r="H68" s="10">
        <f>'[1]Viec 07T-2017'!H60</f>
        <v>2691</v>
      </c>
      <c r="I68" s="10">
        <f>'[1]Viec 07T-2017'!I60</f>
        <v>2220</v>
      </c>
      <c r="J68" s="10">
        <f>'[1]Viec 07T-2017'!J60</f>
        <v>1545</v>
      </c>
      <c r="K68" s="10">
        <f>'[1]Viec 07T-2017'!K60</f>
        <v>26</v>
      </c>
      <c r="L68" s="10">
        <f>'[1]Viec 07T-2017'!L60</f>
        <v>621</v>
      </c>
      <c r="M68" s="10">
        <f>'[1]Viec 07T-2017'!M60</f>
        <v>4</v>
      </c>
      <c r="N68" s="10">
        <f>'[1]Viec 07T-2017'!N60</f>
        <v>2</v>
      </c>
      <c r="O68" s="10">
        <f>'[1]Viec 07T-2017'!O60</f>
        <v>0</v>
      </c>
      <c r="P68" s="10">
        <f>'[1]Viec 07T-2017'!P60</f>
        <v>22</v>
      </c>
      <c r="Q68" s="10">
        <f>'[1]Viec 07T-2017'!Q60</f>
        <v>471</v>
      </c>
      <c r="R68" s="10">
        <f t="shared" si="21"/>
        <v>1120</v>
      </c>
      <c r="S68" s="24">
        <f t="shared" si="12"/>
        <v>0.7076576576576576</v>
      </c>
      <c r="T68" s="31">
        <v>785</v>
      </c>
      <c r="U68" s="33">
        <f t="shared" si="13"/>
        <v>1923</v>
      </c>
      <c r="V68" s="22">
        <f t="shared" si="22"/>
        <v>649</v>
      </c>
      <c r="W68" s="33">
        <v>56</v>
      </c>
      <c r="X68" s="11">
        <v>16</v>
      </c>
      <c r="Y68" s="23">
        <v>305</v>
      </c>
      <c r="Z68" s="32">
        <f t="shared" si="14"/>
        <v>1.1278688524590164</v>
      </c>
      <c r="AA68" s="32">
        <f t="shared" si="15"/>
        <v>0.8249721293199554</v>
      </c>
      <c r="AB68" s="23">
        <f t="shared" si="16"/>
        <v>0</v>
      </c>
      <c r="AC68" s="23">
        <f t="shared" si="17"/>
        <v>0</v>
      </c>
      <c r="AD68" s="23">
        <f t="shared" si="18"/>
        <v>0</v>
      </c>
      <c r="AE68" s="23">
        <f t="shared" si="19"/>
        <v>0</v>
      </c>
      <c r="AF68" s="23">
        <f t="shared" si="20"/>
        <v>344</v>
      </c>
    </row>
    <row r="69" spans="1:32" s="11" customFormat="1" ht="19.5" customHeight="1">
      <c r="A69" s="12">
        <v>55</v>
      </c>
      <c r="B69" s="13" t="str">
        <f>'[1]Viec 07T-2017'!B69</f>
        <v>Thái Nguyên</v>
      </c>
      <c r="C69" s="10">
        <f>'[1]Viec 07T-2017'!C69</f>
        <v>8465</v>
      </c>
      <c r="D69" s="10">
        <v>3714</v>
      </c>
      <c r="E69" s="10">
        <v>4751</v>
      </c>
      <c r="F69" s="10">
        <f>'[1]Viec 07T-2017'!F69</f>
        <v>70</v>
      </c>
      <c r="G69" s="10">
        <f>'[1]Viec 07T-2017'!G69</f>
        <v>0</v>
      </c>
      <c r="H69" s="10">
        <f>'[1]Viec 07T-2017'!H69</f>
        <v>8395</v>
      </c>
      <c r="I69" s="10">
        <f>'[1]Viec 07T-2017'!I69</f>
        <v>5611</v>
      </c>
      <c r="J69" s="10">
        <f>'[1]Viec 07T-2017'!J69</f>
        <v>3657</v>
      </c>
      <c r="K69" s="10">
        <f>'[1]Viec 07T-2017'!K69</f>
        <v>150</v>
      </c>
      <c r="L69" s="10">
        <f>'[1]Viec 07T-2017'!L69</f>
        <v>1752</v>
      </c>
      <c r="M69" s="10">
        <f>'[1]Viec 07T-2017'!M69</f>
        <v>37</v>
      </c>
      <c r="N69" s="10">
        <f>'[1]Viec 07T-2017'!N69</f>
        <v>3</v>
      </c>
      <c r="O69" s="10">
        <f>'[1]Viec 07T-2017'!O69</f>
        <v>1</v>
      </c>
      <c r="P69" s="10">
        <f>'[1]Viec 07T-2017'!P69</f>
        <v>11</v>
      </c>
      <c r="Q69" s="10">
        <f>'[1]Viec 07T-2017'!Q69</f>
        <v>2784</v>
      </c>
      <c r="R69" s="10">
        <f t="shared" si="21"/>
        <v>4588</v>
      </c>
      <c r="S69" s="24">
        <f t="shared" si="12"/>
        <v>0.6784886829442167</v>
      </c>
      <c r="T69" s="31">
        <v>3714</v>
      </c>
      <c r="U69" s="33">
        <f t="shared" si="13"/>
        <v>4751</v>
      </c>
      <c r="V69" s="22">
        <f t="shared" si="22"/>
        <v>1804</v>
      </c>
      <c r="W69" s="33">
        <v>30</v>
      </c>
      <c r="X69" s="11">
        <v>20</v>
      </c>
      <c r="Y69" s="23">
        <v>828</v>
      </c>
      <c r="Z69" s="32">
        <f t="shared" si="14"/>
        <v>1.178743961352657</v>
      </c>
      <c r="AA69" s="32">
        <f t="shared" si="15"/>
        <v>0.6683740321620012</v>
      </c>
      <c r="AB69" s="23">
        <f t="shared" si="16"/>
        <v>0</v>
      </c>
      <c r="AC69" s="23">
        <f t="shared" si="17"/>
        <v>0</v>
      </c>
      <c r="AD69" s="23">
        <f t="shared" si="18"/>
        <v>0</v>
      </c>
      <c r="AE69" s="23">
        <f t="shared" si="19"/>
        <v>0</v>
      </c>
      <c r="AF69" s="23">
        <f t="shared" si="20"/>
        <v>976</v>
      </c>
    </row>
    <row r="70" spans="1:32" s="11" customFormat="1" ht="19.5" customHeight="1">
      <c r="A70" s="14">
        <v>56</v>
      </c>
      <c r="B70" s="13" t="str">
        <f>'[1]Viec 07T-2017'!B37</f>
        <v>Hà Nam</v>
      </c>
      <c r="C70" s="10">
        <f>'[1]Viec 07T-2017'!C37</f>
        <v>2130</v>
      </c>
      <c r="D70" s="10">
        <v>969</v>
      </c>
      <c r="E70" s="10">
        <v>1161</v>
      </c>
      <c r="F70" s="10">
        <f>'[1]Viec 07T-2017'!F37</f>
        <v>26</v>
      </c>
      <c r="G70" s="10">
        <f>'[1]Viec 07T-2017'!G37</f>
        <v>0</v>
      </c>
      <c r="H70" s="10">
        <f>'[1]Viec 07T-2017'!H37</f>
        <v>2104</v>
      </c>
      <c r="I70" s="10">
        <f>'[1]Viec 07T-2017'!I37</f>
        <v>1327</v>
      </c>
      <c r="J70" s="10">
        <f>'[1]Viec 07T-2017'!J37</f>
        <v>970</v>
      </c>
      <c r="K70" s="10">
        <f>'[1]Viec 07T-2017'!K37</f>
        <v>6</v>
      </c>
      <c r="L70" s="10">
        <f>'[1]Viec 07T-2017'!L37</f>
        <v>340</v>
      </c>
      <c r="M70" s="10">
        <f>'[1]Viec 07T-2017'!M37</f>
        <v>1</v>
      </c>
      <c r="N70" s="10">
        <f>'[1]Viec 07T-2017'!N37</f>
        <v>5</v>
      </c>
      <c r="O70" s="10">
        <f>'[1]Viec 07T-2017'!O37</f>
        <v>0</v>
      </c>
      <c r="P70" s="10">
        <f>'[1]Viec 07T-2017'!P37</f>
        <v>5</v>
      </c>
      <c r="Q70" s="10">
        <f>'[1]Viec 07T-2017'!Q37</f>
        <v>777</v>
      </c>
      <c r="R70" s="10">
        <f t="shared" si="21"/>
        <v>1128</v>
      </c>
      <c r="S70" s="24">
        <f t="shared" si="12"/>
        <v>0.7354935945742276</v>
      </c>
      <c r="T70" s="31">
        <v>969</v>
      </c>
      <c r="U70" s="33">
        <f t="shared" si="13"/>
        <v>1161</v>
      </c>
      <c r="V70" s="22">
        <f t="shared" si="22"/>
        <v>351</v>
      </c>
      <c r="W70" s="33">
        <v>59</v>
      </c>
      <c r="X70" s="11">
        <v>11</v>
      </c>
      <c r="Y70" s="23">
        <v>156</v>
      </c>
      <c r="Z70" s="32">
        <f t="shared" si="14"/>
        <v>1.25</v>
      </c>
      <c r="AA70" s="32">
        <f t="shared" si="15"/>
        <v>0.6307034220532319</v>
      </c>
      <c r="AB70" s="23">
        <f t="shared" si="16"/>
        <v>0</v>
      </c>
      <c r="AC70" s="23">
        <f t="shared" si="17"/>
        <v>0</v>
      </c>
      <c r="AD70" s="23">
        <f t="shared" si="18"/>
        <v>0</v>
      </c>
      <c r="AE70" s="23">
        <f t="shared" si="19"/>
        <v>0</v>
      </c>
      <c r="AF70" s="23">
        <f t="shared" si="20"/>
        <v>195</v>
      </c>
    </row>
    <row r="71" spans="1:32" s="11" customFormat="1" ht="19.5" customHeight="1">
      <c r="A71" s="12">
        <v>57</v>
      </c>
      <c r="B71" s="13" t="str">
        <f>'[1]Viec 07T-2017'!B64</f>
        <v>Quảng Trị</v>
      </c>
      <c r="C71" s="10">
        <f>'[1]Viec 07T-2017'!C64</f>
        <v>2279</v>
      </c>
      <c r="D71" s="10">
        <v>617</v>
      </c>
      <c r="E71" s="10">
        <v>1662</v>
      </c>
      <c r="F71" s="10">
        <f>'[1]Viec 07T-2017'!F64</f>
        <v>15</v>
      </c>
      <c r="G71" s="10">
        <f>'[1]Viec 07T-2017'!G64</f>
        <v>0</v>
      </c>
      <c r="H71" s="10">
        <f>'[1]Viec 07T-2017'!H64</f>
        <v>2264</v>
      </c>
      <c r="I71" s="10">
        <f>'[1]Viec 07T-2017'!I64</f>
        <v>1925</v>
      </c>
      <c r="J71" s="10">
        <f>'[1]Viec 07T-2017'!J64</f>
        <v>1242</v>
      </c>
      <c r="K71" s="10">
        <f>'[1]Viec 07T-2017'!K64</f>
        <v>12</v>
      </c>
      <c r="L71" s="10">
        <f>'[1]Viec 07T-2017'!L64</f>
        <v>645</v>
      </c>
      <c r="M71" s="10">
        <f>'[1]Viec 07T-2017'!M64</f>
        <v>14</v>
      </c>
      <c r="N71" s="10">
        <f>'[1]Viec 07T-2017'!N64</f>
        <v>4</v>
      </c>
      <c r="O71" s="10">
        <f>'[1]Viec 07T-2017'!O64</f>
        <v>0</v>
      </c>
      <c r="P71" s="10">
        <f>'[1]Viec 07T-2017'!P64</f>
        <v>8</v>
      </c>
      <c r="Q71" s="10">
        <f>'[1]Viec 07T-2017'!Q64</f>
        <v>339</v>
      </c>
      <c r="R71" s="10">
        <f t="shared" si="21"/>
        <v>1010</v>
      </c>
      <c r="S71" s="24">
        <f t="shared" si="12"/>
        <v>0.6514285714285715</v>
      </c>
      <c r="T71" s="31">
        <v>617</v>
      </c>
      <c r="U71" s="33">
        <f t="shared" si="13"/>
        <v>1662</v>
      </c>
      <c r="V71" s="22">
        <f t="shared" si="22"/>
        <v>671</v>
      </c>
      <c r="W71" s="33">
        <v>58</v>
      </c>
      <c r="X71" s="11">
        <v>27</v>
      </c>
      <c r="Y71" s="23">
        <v>280</v>
      </c>
      <c r="Z71" s="32">
        <f t="shared" si="14"/>
        <v>1.3964285714285714</v>
      </c>
      <c r="AA71" s="32">
        <f t="shared" si="15"/>
        <v>0.8502650176678446</v>
      </c>
      <c r="AB71" s="23">
        <f t="shared" si="16"/>
        <v>0</v>
      </c>
      <c r="AC71" s="23">
        <f t="shared" si="17"/>
        <v>0</v>
      </c>
      <c r="AD71" s="23">
        <f t="shared" si="18"/>
        <v>0</v>
      </c>
      <c r="AE71" s="23">
        <f t="shared" si="19"/>
        <v>0</v>
      </c>
      <c r="AF71" s="23">
        <f t="shared" si="20"/>
        <v>391</v>
      </c>
    </row>
    <row r="72" spans="1:32" s="11" customFormat="1" ht="19.5" customHeight="1">
      <c r="A72" s="14">
        <v>58</v>
      </c>
      <c r="B72" s="13" t="str">
        <f>'[1]Viec 07T-2017'!B49</f>
        <v>Lai Châu</v>
      </c>
      <c r="C72" s="10">
        <f>'[1]Viec 07T-2017'!C49</f>
        <v>1244</v>
      </c>
      <c r="D72" s="10">
        <v>230</v>
      </c>
      <c r="E72" s="10">
        <v>1014</v>
      </c>
      <c r="F72" s="10">
        <f>'[1]Viec 07T-2017'!F49</f>
        <v>16</v>
      </c>
      <c r="G72" s="10">
        <f>'[1]Viec 07T-2017'!G49</f>
        <v>0</v>
      </c>
      <c r="H72" s="10">
        <f>'[1]Viec 07T-2017'!H49</f>
        <v>1228</v>
      </c>
      <c r="I72" s="10">
        <f>'[1]Viec 07T-2017'!I49</f>
        <v>1049</v>
      </c>
      <c r="J72" s="10">
        <f>'[1]Viec 07T-2017'!J49</f>
        <v>885</v>
      </c>
      <c r="K72" s="10">
        <f>'[1]Viec 07T-2017'!K49</f>
        <v>6</v>
      </c>
      <c r="L72" s="10">
        <f>'[1]Viec 07T-2017'!L49</f>
        <v>156</v>
      </c>
      <c r="M72" s="10">
        <f>'[1]Viec 07T-2017'!M49</f>
        <v>1</v>
      </c>
      <c r="N72" s="10">
        <f>'[1]Viec 07T-2017'!N49</f>
        <v>0</v>
      </c>
      <c r="O72" s="10">
        <f>'[1]Viec 07T-2017'!O49</f>
        <v>0</v>
      </c>
      <c r="P72" s="10">
        <f>'[1]Viec 07T-2017'!P49</f>
        <v>1</v>
      </c>
      <c r="Q72" s="10">
        <f>'[1]Viec 07T-2017'!Q49</f>
        <v>179</v>
      </c>
      <c r="R72" s="10">
        <f t="shared" si="21"/>
        <v>337</v>
      </c>
      <c r="S72" s="24">
        <f t="shared" si="12"/>
        <v>0.8493803622497617</v>
      </c>
      <c r="T72" s="31">
        <v>230</v>
      </c>
      <c r="U72" s="33">
        <f t="shared" si="13"/>
        <v>1014</v>
      </c>
      <c r="V72" s="22">
        <f t="shared" si="22"/>
        <v>158</v>
      </c>
      <c r="W72" s="33">
        <v>63</v>
      </c>
      <c r="X72" s="11">
        <v>2</v>
      </c>
      <c r="Y72" s="23">
        <v>61</v>
      </c>
      <c r="Z72" s="32">
        <f t="shared" si="14"/>
        <v>1.5901639344262295</v>
      </c>
      <c r="AA72" s="32">
        <f t="shared" si="15"/>
        <v>0.8542345276872965</v>
      </c>
      <c r="AB72" s="23">
        <f t="shared" si="16"/>
        <v>0</v>
      </c>
      <c r="AC72" s="23">
        <f t="shared" si="17"/>
        <v>0</v>
      </c>
      <c r="AD72" s="23">
        <f t="shared" si="18"/>
        <v>0</v>
      </c>
      <c r="AE72" s="23">
        <f t="shared" si="19"/>
        <v>0</v>
      </c>
      <c r="AF72" s="23">
        <f t="shared" si="20"/>
        <v>97</v>
      </c>
    </row>
    <row r="73" spans="1:32" s="11" customFormat="1" ht="19.5" customHeight="1">
      <c r="A73" s="12">
        <v>59</v>
      </c>
      <c r="B73" s="13" t="str">
        <f>'[1]Viec 07T-2017'!B77</f>
        <v>Yên Bái</v>
      </c>
      <c r="C73" s="10">
        <f>'[1]Viec 07T-2017'!C77</f>
        <v>4190</v>
      </c>
      <c r="D73" s="10">
        <v>1293</v>
      </c>
      <c r="E73" s="10">
        <v>2897</v>
      </c>
      <c r="F73" s="10">
        <f>'[1]Viec 07T-2017'!F77</f>
        <v>33</v>
      </c>
      <c r="G73" s="10">
        <f>'[1]Viec 07T-2017'!G77</f>
        <v>0</v>
      </c>
      <c r="H73" s="10">
        <f>'[1]Viec 07T-2017'!H77</f>
        <v>4157</v>
      </c>
      <c r="I73" s="10">
        <f>'[1]Viec 07T-2017'!I77</f>
        <v>3179</v>
      </c>
      <c r="J73" s="10">
        <f>'[1]Viec 07T-2017'!J77</f>
        <v>2444</v>
      </c>
      <c r="K73" s="10">
        <f>'[1]Viec 07T-2017'!K77</f>
        <v>62</v>
      </c>
      <c r="L73" s="10">
        <f>'[1]Viec 07T-2017'!L77</f>
        <v>664</v>
      </c>
      <c r="M73" s="10">
        <f>'[1]Viec 07T-2017'!M77</f>
        <v>8</v>
      </c>
      <c r="N73" s="10">
        <f>'[1]Viec 07T-2017'!N77</f>
        <v>1</v>
      </c>
      <c r="O73" s="10">
        <f>'[1]Viec 07T-2017'!O77</f>
        <v>0</v>
      </c>
      <c r="P73" s="10">
        <f>'[1]Viec 07T-2017'!P77</f>
        <v>0</v>
      </c>
      <c r="Q73" s="10">
        <f>'[1]Viec 07T-2017'!Q77</f>
        <v>978</v>
      </c>
      <c r="R73" s="10">
        <f t="shared" si="21"/>
        <v>1651</v>
      </c>
      <c r="S73" s="24">
        <f t="shared" si="12"/>
        <v>0.7882982069833281</v>
      </c>
      <c r="T73" s="31">
        <v>1293</v>
      </c>
      <c r="U73" s="33">
        <f t="shared" si="13"/>
        <v>2897</v>
      </c>
      <c r="V73" s="22">
        <f t="shared" si="22"/>
        <v>673</v>
      </c>
      <c r="W73" s="33">
        <v>48</v>
      </c>
      <c r="X73" s="11">
        <v>6</v>
      </c>
      <c r="Y73" s="23">
        <v>259</v>
      </c>
      <c r="Z73" s="32">
        <f t="shared" si="14"/>
        <v>1.5984555984555984</v>
      </c>
      <c r="AA73" s="32">
        <f t="shared" si="15"/>
        <v>0.7647341833052682</v>
      </c>
      <c r="AB73" s="23">
        <f t="shared" si="16"/>
        <v>0</v>
      </c>
      <c r="AC73" s="23">
        <f t="shared" si="17"/>
        <v>0</v>
      </c>
      <c r="AD73" s="23">
        <f t="shared" si="18"/>
        <v>0</v>
      </c>
      <c r="AE73" s="23">
        <f t="shared" si="19"/>
        <v>0</v>
      </c>
      <c r="AF73" s="23">
        <f t="shared" si="20"/>
        <v>414</v>
      </c>
    </row>
    <row r="74" spans="1:32" s="11" customFormat="1" ht="19.5" customHeight="1">
      <c r="A74" s="14">
        <v>60</v>
      </c>
      <c r="B74" s="13" t="str">
        <f>'[1]Viec 07T-2017'!B17</f>
        <v>Bắc Kạn</v>
      </c>
      <c r="C74" s="10">
        <f>'[1]Viec 07T-2017'!C17</f>
        <v>1717</v>
      </c>
      <c r="D74" s="10">
        <v>558</v>
      </c>
      <c r="E74" s="10">
        <v>1159</v>
      </c>
      <c r="F74" s="10">
        <f>'[1]Viec 07T-2017'!F17</f>
        <v>34</v>
      </c>
      <c r="G74" s="10">
        <f>'[1]Viec 07T-2017'!G17</f>
        <v>3</v>
      </c>
      <c r="H74" s="10">
        <f>'[1]Viec 07T-2017'!H17</f>
        <v>1683</v>
      </c>
      <c r="I74" s="10">
        <f>'[1]Viec 07T-2017'!I17</f>
        <v>1179</v>
      </c>
      <c r="J74" s="10">
        <f>'[1]Viec 07T-2017'!J17</f>
        <v>990</v>
      </c>
      <c r="K74" s="10">
        <f>'[1]Viec 07T-2017'!K17</f>
        <v>27</v>
      </c>
      <c r="L74" s="10">
        <f>'[1]Viec 07T-2017'!L17</f>
        <v>160</v>
      </c>
      <c r="M74" s="10">
        <f>'[1]Viec 07T-2017'!M17</f>
        <v>2</v>
      </c>
      <c r="N74" s="10">
        <f>'[1]Viec 07T-2017'!N17</f>
        <v>0</v>
      </c>
      <c r="O74" s="10">
        <f>'[1]Viec 07T-2017'!O17</f>
        <v>0</v>
      </c>
      <c r="P74" s="10">
        <f>'[1]Viec 07T-2017'!P17</f>
        <v>0</v>
      </c>
      <c r="Q74" s="10">
        <f>'[1]Viec 07T-2017'!Q17</f>
        <v>504</v>
      </c>
      <c r="R74" s="10">
        <f t="shared" si="21"/>
        <v>666</v>
      </c>
      <c r="S74" s="24">
        <f t="shared" si="12"/>
        <v>0.8625954198473282</v>
      </c>
      <c r="T74" s="31">
        <v>558</v>
      </c>
      <c r="U74" s="33">
        <f t="shared" si="13"/>
        <v>1159</v>
      </c>
      <c r="V74" s="22">
        <f t="shared" si="22"/>
        <v>162</v>
      </c>
      <c r="W74" s="33">
        <v>61</v>
      </c>
      <c r="X74" s="11">
        <v>1</v>
      </c>
      <c r="Y74" s="23">
        <v>59</v>
      </c>
      <c r="Z74" s="32">
        <f t="shared" si="14"/>
        <v>1.7457627118644068</v>
      </c>
      <c r="AA74" s="32">
        <f t="shared" si="15"/>
        <v>0.7005347593582888</v>
      </c>
      <c r="AB74" s="23">
        <f t="shared" si="16"/>
        <v>0</v>
      </c>
      <c r="AC74" s="23">
        <f t="shared" si="17"/>
        <v>0</v>
      </c>
      <c r="AD74" s="23">
        <f t="shared" si="18"/>
        <v>0</v>
      </c>
      <c r="AE74" s="23">
        <f t="shared" si="19"/>
        <v>0</v>
      </c>
      <c r="AF74" s="23">
        <f t="shared" si="20"/>
        <v>103</v>
      </c>
    </row>
    <row r="75" spans="1:32" s="11" customFormat="1" ht="19.5" customHeight="1">
      <c r="A75" s="12">
        <v>61</v>
      </c>
      <c r="B75" s="13" t="str">
        <f>'[1]Viec 07T-2017'!B44</f>
        <v>Hòa Bình</v>
      </c>
      <c r="C75" s="10">
        <f>'[1]Viec 07T-2017'!C44</f>
        <v>2898</v>
      </c>
      <c r="D75" s="10">
        <v>585</v>
      </c>
      <c r="E75" s="10">
        <v>2313</v>
      </c>
      <c r="F75" s="10">
        <f>'[1]Viec 07T-2017'!F44</f>
        <v>41</v>
      </c>
      <c r="G75" s="10">
        <f>'[1]Viec 07T-2017'!G44</f>
        <v>0</v>
      </c>
      <c r="H75" s="10">
        <f>'[1]Viec 07T-2017'!H44</f>
        <v>2857</v>
      </c>
      <c r="I75" s="10">
        <f>'[1]Viec 07T-2017'!I44</f>
        <v>2396</v>
      </c>
      <c r="J75" s="10">
        <f>'[1]Viec 07T-2017'!J44</f>
        <v>1874</v>
      </c>
      <c r="K75" s="10">
        <f>'[1]Viec 07T-2017'!K44</f>
        <v>15</v>
      </c>
      <c r="L75" s="10">
        <f>'[1]Viec 07T-2017'!L44</f>
        <v>476</v>
      </c>
      <c r="M75" s="10">
        <f>'[1]Viec 07T-2017'!M44</f>
        <v>7</v>
      </c>
      <c r="N75" s="10">
        <f>'[1]Viec 07T-2017'!N44</f>
        <v>2</v>
      </c>
      <c r="O75" s="10">
        <f>'[1]Viec 07T-2017'!O44</f>
        <v>0</v>
      </c>
      <c r="P75" s="10">
        <f>'[1]Viec 07T-2017'!P44</f>
        <v>22</v>
      </c>
      <c r="Q75" s="10">
        <f>'[1]Viec 07T-2017'!Q44</f>
        <v>461</v>
      </c>
      <c r="R75" s="10">
        <f t="shared" si="21"/>
        <v>968</v>
      </c>
      <c r="S75" s="24">
        <f t="shared" si="12"/>
        <v>0.7883973288814691</v>
      </c>
      <c r="T75" s="31">
        <v>585</v>
      </c>
      <c r="U75" s="33">
        <f t="shared" si="13"/>
        <v>2313</v>
      </c>
      <c r="V75" s="22">
        <f t="shared" si="22"/>
        <v>507</v>
      </c>
      <c r="W75" s="33">
        <v>54</v>
      </c>
      <c r="X75" s="11">
        <v>5</v>
      </c>
      <c r="Y75" s="23">
        <v>159</v>
      </c>
      <c r="Z75" s="32">
        <f t="shared" si="14"/>
        <v>2.188679245283019</v>
      </c>
      <c r="AA75" s="32">
        <f t="shared" si="15"/>
        <v>0.8386419320966049</v>
      </c>
      <c r="AB75" s="23">
        <f t="shared" si="16"/>
        <v>0</v>
      </c>
      <c r="AC75" s="23">
        <f t="shared" si="17"/>
        <v>0</v>
      </c>
      <c r="AD75" s="23">
        <f t="shared" si="18"/>
        <v>0</v>
      </c>
      <c r="AE75" s="23">
        <f t="shared" si="19"/>
        <v>0</v>
      </c>
      <c r="AF75" s="23">
        <f t="shared" si="20"/>
        <v>348</v>
      </c>
    </row>
    <row r="76" spans="1:32" s="11" customFormat="1" ht="19.5" customHeight="1">
      <c r="A76" s="14">
        <v>62</v>
      </c>
      <c r="B76" s="13" t="str">
        <f>'[1]Viec 07T-2017'!B36</f>
        <v>Hà Giang</v>
      </c>
      <c r="C76" s="10">
        <f>'[1]Viec 07T-2017'!C36</f>
        <v>1868</v>
      </c>
      <c r="D76" s="10">
        <v>474</v>
      </c>
      <c r="E76" s="10">
        <v>1394</v>
      </c>
      <c r="F76" s="10">
        <f>'[1]Viec 07T-2017'!F36</f>
        <v>10</v>
      </c>
      <c r="G76" s="10">
        <f>'[1]Viec 07T-2017'!G36</f>
        <v>1</v>
      </c>
      <c r="H76" s="10">
        <f>'[1]Viec 07T-2017'!H36</f>
        <v>1858</v>
      </c>
      <c r="I76" s="10">
        <f>'[1]Viec 07T-2017'!I36</f>
        <v>1478</v>
      </c>
      <c r="J76" s="10">
        <f>'[1]Viec 07T-2017'!J36</f>
        <v>1124</v>
      </c>
      <c r="K76" s="10">
        <f>'[1]Viec 07T-2017'!K36</f>
        <v>12</v>
      </c>
      <c r="L76" s="10">
        <f>'[1]Viec 07T-2017'!L36</f>
        <v>320</v>
      </c>
      <c r="M76" s="10">
        <f>'[1]Viec 07T-2017'!M36</f>
        <v>11</v>
      </c>
      <c r="N76" s="10">
        <f>'[1]Viec 07T-2017'!N36</f>
        <v>0</v>
      </c>
      <c r="O76" s="10">
        <f>'[1]Viec 07T-2017'!O36</f>
        <v>0</v>
      </c>
      <c r="P76" s="10">
        <f>'[1]Viec 07T-2017'!P36</f>
        <v>11</v>
      </c>
      <c r="Q76" s="10">
        <f>'[1]Viec 07T-2017'!Q36</f>
        <v>380</v>
      </c>
      <c r="R76" s="10">
        <f t="shared" si="21"/>
        <v>722</v>
      </c>
      <c r="S76" s="24">
        <f t="shared" si="12"/>
        <v>0.7686062246278755</v>
      </c>
      <c r="T76" s="31">
        <v>474</v>
      </c>
      <c r="U76" s="33">
        <f t="shared" si="13"/>
        <v>1394</v>
      </c>
      <c r="V76" s="22">
        <f t="shared" si="22"/>
        <v>342</v>
      </c>
      <c r="W76" s="33">
        <v>60</v>
      </c>
      <c r="X76" s="11">
        <v>10</v>
      </c>
      <c r="Y76" s="23">
        <v>98</v>
      </c>
      <c r="Z76" s="32">
        <f t="shared" si="14"/>
        <v>2.489795918367347</v>
      </c>
      <c r="AA76" s="32">
        <f t="shared" si="15"/>
        <v>0.7954790096878364</v>
      </c>
      <c r="AB76" s="23">
        <f t="shared" si="16"/>
        <v>0</v>
      </c>
      <c r="AC76" s="23">
        <f t="shared" si="17"/>
        <v>0</v>
      </c>
      <c r="AD76" s="23">
        <f t="shared" si="18"/>
        <v>0</v>
      </c>
      <c r="AE76" s="23">
        <f t="shared" si="19"/>
        <v>0</v>
      </c>
      <c r="AF76" s="23">
        <f t="shared" si="20"/>
        <v>244</v>
      </c>
    </row>
    <row r="77" spans="1:32" s="11" customFormat="1" ht="19.5" customHeight="1">
      <c r="A77" s="12">
        <v>63</v>
      </c>
      <c r="B77" s="13" t="str">
        <f>'[1]Viec 07T-2017'!B32</f>
        <v>Điện Biên</v>
      </c>
      <c r="C77" s="10">
        <f>'[1]Viec 07T-2017'!C32</f>
        <v>2307</v>
      </c>
      <c r="D77" s="10">
        <v>498</v>
      </c>
      <c r="E77" s="10">
        <v>1809</v>
      </c>
      <c r="F77" s="10">
        <f>'[1]Viec 07T-2017'!F32</f>
        <v>56</v>
      </c>
      <c r="G77" s="10">
        <f>'[1]Viec 07T-2017'!G32</f>
        <v>0</v>
      </c>
      <c r="H77" s="10">
        <f>'[1]Viec 07T-2017'!H32</f>
        <v>2251</v>
      </c>
      <c r="I77" s="10">
        <f>'[1]Viec 07T-2017'!I32</f>
        <v>1845</v>
      </c>
      <c r="J77" s="10">
        <f>'[1]Viec 07T-2017'!J32</f>
        <v>1531</v>
      </c>
      <c r="K77" s="10">
        <f>'[1]Viec 07T-2017'!K32</f>
        <v>18</v>
      </c>
      <c r="L77" s="10">
        <f>'[1]Viec 07T-2017'!L32</f>
        <v>286</v>
      </c>
      <c r="M77" s="10">
        <f>'[1]Viec 07T-2017'!M32</f>
        <v>5</v>
      </c>
      <c r="N77" s="10">
        <f>'[1]Viec 07T-2017'!N32</f>
        <v>0</v>
      </c>
      <c r="O77" s="10">
        <f>'[1]Viec 07T-2017'!O32</f>
        <v>0</v>
      </c>
      <c r="P77" s="10">
        <f>'[1]Viec 07T-2017'!P32</f>
        <v>5</v>
      </c>
      <c r="Q77" s="10">
        <f>'[1]Viec 07T-2017'!Q32</f>
        <v>406</v>
      </c>
      <c r="R77" s="10">
        <f t="shared" si="21"/>
        <v>702</v>
      </c>
      <c r="S77" s="24">
        <f t="shared" si="12"/>
        <v>0.8395663956639566</v>
      </c>
      <c r="T77" s="31">
        <v>498</v>
      </c>
      <c r="U77" s="33">
        <f t="shared" si="13"/>
        <v>1809</v>
      </c>
      <c r="V77" s="22">
        <f t="shared" si="22"/>
        <v>296</v>
      </c>
      <c r="W77" s="33">
        <v>57</v>
      </c>
      <c r="X77" s="11">
        <v>3</v>
      </c>
      <c r="Y77" s="23">
        <v>80</v>
      </c>
      <c r="Z77" s="32">
        <f t="shared" si="14"/>
        <v>2.7</v>
      </c>
      <c r="AA77" s="32">
        <f t="shared" si="15"/>
        <v>0.8196357174589072</v>
      </c>
      <c r="AB77" s="23">
        <f t="shared" si="16"/>
        <v>0</v>
      </c>
      <c r="AC77" s="23">
        <f t="shared" si="17"/>
        <v>0</v>
      </c>
      <c r="AD77" s="23">
        <f t="shared" si="18"/>
        <v>0</v>
      </c>
      <c r="AE77" s="23">
        <f t="shared" si="19"/>
        <v>0</v>
      </c>
      <c r="AF77" s="23">
        <f t="shared" si="20"/>
        <v>216</v>
      </c>
    </row>
    <row r="78" spans="2:19" ht="15.75">
      <c r="B78" s="55"/>
      <c r="C78" s="55"/>
      <c r="D78" s="55"/>
      <c r="E78" s="55"/>
      <c r="F78" s="15"/>
      <c r="G78" s="15"/>
      <c r="H78" s="16"/>
      <c r="I78" s="16"/>
      <c r="J78" s="16"/>
      <c r="K78" s="16"/>
      <c r="L78" s="16"/>
      <c r="M78" s="16"/>
      <c r="N78" s="16"/>
      <c r="O78" s="56" t="s">
        <v>56</v>
      </c>
      <c r="P78" s="56"/>
      <c r="Q78" s="56"/>
      <c r="R78" s="56"/>
      <c r="S78" s="56"/>
    </row>
    <row r="79" spans="2:19" ht="15.75" customHeight="1">
      <c r="B79" s="19"/>
      <c r="C79" s="64" t="s">
        <v>38</v>
      </c>
      <c r="D79" s="64"/>
      <c r="E79" s="64"/>
      <c r="F79" s="18"/>
      <c r="G79" s="18"/>
      <c r="H79" s="19"/>
      <c r="I79" s="19"/>
      <c r="J79" s="19"/>
      <c r="K79" s="19"/>
      <c r="L79" s="19"/>
      <c r="M79" s="19"/>
      <c r="N79" s="63"/>
      <c r="O79" s="63"/>
      <c r="P79" s="63"/>
      <c r="Q79" s="63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63"/>
      <c r="O80" s="63"/>
      <c r="P80" s="63"/>
      <c r="Q80" s="63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64" t="s">
        <v>53</v>
      </c>
      <c r="D86" s="64"/>
      <c r="E86" s="64"/>
      <c r="F86" s="18"/>
      <c r="G86" s="18"/>
      <c r="H86" s="19"/>
      <c r="I86" s="19"/>
      <c r="J86" s="19"/>
      <c r="K86" s="19"/>
      <c r="L86" s="19"/>
      <c r="M86" s="19"/>
      <c r="N86" s="63"/>
      <c r="O86" s="63"/>
      <c r="P86" s="63"/>
      <c r="Q86" s="63"/>
      <c r="R86" s="19"/>
      <c r="S86" s="19"/>
    </row>
    <row r="87" ht="12.75">
      <c r="B87" s="17"/>
    </row>
  </sheetData>
  <sheetProtection/>
  <mergeCells count="45">
    <mergeCell ref="N80:Q80"/>
    <mergeCell ref="C79:E79"/>
    <mergeCell ref="N79:Q79"/>
    <mergeCell ref="C86:E86"/>
    <mergeCell ref="N86:Q86"/>
    <mergeCell ref="M11:M12"/>
    <mergeCell ref="N11:N12"/>
    <mergeCell ref="O11:O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13:B13"/>
    <mergeCell ref="C9:C12"/>
    <mergeCell ref="D9:E9"/>
    <mergeCell ref="B78:E78"/>
    <mergeCell ref="O78:S78"/>
    <mergeCell ref="P11:P12"/>
    <mergeCell ref="D10:D12"/>
    <mergeCell ref="W8:W12"/>
    <mergeCell ref="T8:T12"/>
    <mergeCell ref="U8:U12"/>
    <mergeCell ref="H8:Q8"/>
    <mergeCell ref="X8:X12"/>
    <mergeCell ref="A8:A12"/>
    <mergeCell ref="B8:B12"/>
    <mergeCell ref="C8:E8"/>
    <mergeCell ref="F8:F12"/>
    <mergeCell ref="G8:G12"/>
    <mergeCell ref="AA8:AA12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H87"/>
  <sheetViews>
    <sheetView view="pageBreakPreview" zoomScale="85" zoomScaleNormal="70" zoomScaleSheetLayoutView="85" workbookViewId="0" topLeftCell="B7">
      <selection activeCell="X20" sqref="C19:X20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12.00390625" style="1" customWidth="1"/>
    <col min="24" max="24" width="12.625" style="1" customWidth="1"/>
    <col min="25" max="25" width="9.00390625" style="1" customWidth="1"/>
    <col min="26" max="26" width="14.50390625" style="1" customWidth="1"/>
    <col min="27" max="32" width="9.00390625" style="1" customWidth="1"/>
    <col min="33" max="33" width="13.25390625" style="1" bestFit="1" customWidth="1"/>
    <col min="34" max="16384" width="9.00390625" style="1" customWidth="1"/>
  </cols>
  <sheetData>
    <row r="1" spans="2:10" ht="18.75" customHeight="1">
      <c r="B1" s="57" t="s">
        <v>0</v>
      </c>
      <c r="C1" s="57"/>
      <c r="D1" s="57"/>
      <c r="E1" s="57"/>
      <c r="F1" s="57"/>
      <c r="G1" s="57"/>
      <c r="H1" s="57"/>
      <c r="I1" s="20"/>
      <c r="J1" s="20"/>
    </row>
    <row r="2" spans="2:10" ht="31.5" customHeight="1">
      <c r="B2" s="58" t="s">
        <v>1</v>
      </c>
      <c r="C2" s="58"/>
      <c r="D2" s="58"/>
      <c r="E2" s="58"/>
      <c r="F2" s="58"/>
      <c r="G2" s="58"/>
      <c r="H2" s="58"/>
      <c r="I2" s="21"/>
      <c r="J2" s="21"/>
    </row>
    <row r="3" spans="1:16" ht="6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P3" s="2"/>
    </row>
    <row r="4" spans="1:20" ht="15.75" customHeight="1">
      <c r="A4" s="60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22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7" t="s">
        <v>39</v>
      </c>
      <c r="R7" s="62"/>
      <c r="S7" s="62"/>
      <c r="T7" s="62"/>
    </row>
    <row r="8" spans="1:28" ht="14.25" customHeight="1">
      <c r="A8" s="49" t="s">
        <v>3</v>
      </c>
      <c r="B8" s="49" t="s">
        <v>4</v>
      </c>
      <c r="C8" s="46" t="s">
        <v>5</v>
      </c>
      <c r="D8" s="46"/>
      <c r="E8" s="46"/>
      <c r="F8" s="50" t="s">
        <v>6</v>
      </c>
      <c r="G8" s="46" t="s">
        <v>7</v>
      </c>
      <c r="H8" s="45" t="s">
        <v>8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7" t="s">
        <v>9</v>
      </c>
      <c r="T8" s="46" t="s">
        <v>41</v>
      </c>
      <c r="U8" s="48" t="s">
        <v>50</v>
      </c>
      <c r="V8" s="65" t="s">
        <v>55</v>
      </c>
      <c r="W8" s="66" t="s">
        <v>52</v>
      </c>
      <c r="X8" s="66" t="s">
        <v>44</v>
      </c>
      <c r="Y8" s="66" t="s">
        <v>45</v>
      </c>
      <c r="Z8" s="66" t="s">
        <v>47</v>
      </c>
      <c r="AA8" s="66" t="s">
        <v>49</v>
      </c>
      <c r="AB8" s="65" t="s">
        <v>54</v>
      </c>
    </row>
    <row r="9" spans="1:28" ht="14.25" customHeight="1">
      <c r="A9" s="49"/>
      <c r="B9" s="49"/>
      <c r="C9" s="46" t="s">
        <v>10</v>
      </c>
      <c r="D9" s="46" t="s">
        <v>11</v>
      </c>
      <c r="E9" s="46"/>
      <c r="F9" s="51"/>
      <c r="G9" s="46"/>
      <c r="H9" s="46" t="s">
        <v>14</v>
      </c>
      <c r="I9" s="45" t="s">
        <v>12</v>
      </c>
      <c r="J9" s="45"/>
      <c r="K9" s="45"/>
      <c r="L9" s="45"/>
      <c r="M9" s="45"/>
      <c r="N9" s="45"/>
      <c r="O9" s="45"/>
      <c r="P9" s="45"/>
      <c r="Q9" s="45"/>
      <c r="R9" s="46" t="s">
        <v>13</v>
      </c>
      <c r="S9" s="47"/>
      <c r="T9" s="46"/>
      <c r="U9" s="48"/>
      <c r="V9" s="65"/>
      <c r="W9" s="66"/>
      <c r="X9" s="66"/>
      <c r="Y9" s="66"/>
      <c r="Z9" s="66"/>
      <c r="AA9" s="66"/>
      <c r="AB9" s="65"/>
    </row>
    <row r="10" spans="1:28" ht="14.25" customHeight="1">
      <c r="A10" s="49"/>
      <c r="B10" s="49"/>
      <c r="C10" s="46"/>
      <c r="D10" s="46" t="s">
        <v>15</v>
      </c>
      <c r="E10" s="46" t="s">
        <v>16</v>
      </c>
      <c r="F10" s="51"/>
      <c r="G10" s="46"/>
      <c r="H10" s="46"/>
      <c r="I10" s="50" t="s">
        <v>14</v>
      </c>
      <c r="J10" s="43" t="s">
        <v>11</v>
      </c>
      <c r="K10" s="44"/>
      <c r="L10" s="44"/>
      <c r="M10" s="44"/>
      <c r="N10" s="44"/>
      <c r="O10" s="44"/>
      <c r="P10" s="44"/>
      <c r="Q10" s="44"/>
      <c r="R10" s="46"/>
      <c r="S10" s="47"/>
      <c r="T10" s="46"/>
      <c r="U10" s="48"/>
      <c r="V10" s="65"/>
      <c r="W10" s="66"/>
      <c r="X10" s="66"/>
      <c r="Y10" s="66"/>
      <c r="Z10" s="66"/>
      <c r="AA10" s="66"/>
      <c r="AB10" s="65"/>
    </row>
    <row r="11" spans="1:28" ht="12.75" customHeight="1">
      <c r="A11" s="49"/>
      <c r="B11" s="49"/>
      <c r="C11" s="46"/>
      <c r="D11" s="46"/>
      <c r="E11" s="46"/>
      <c r="F11" s="51"/>
      <c r="G11" s="46"/>
      <c r="H11" s="46"/>
      <c r="I11" s="51"/>
      <c r="J11" s="45" t="s">
        <v>17</v>
      </c>
      <c r="K11" s="46" t="s">
        <v>18</v>
      </c>
      <c r="L11" s="50" t="s">
        <v>40</v>
      </c>
      <c r="M11" s="46" t="s">
        <v>19</v>
      </c>
      <c r="N11" s="46" t="s">
        <v>20</v>
      </c>
      <c r="O11" s="46" t="s">
        <v>21</v>
      </c>
      <c r="P11" s="46" t="s">
        <v>22</v>
      </c>
      <c r="Q11" s="45" t="s">
        <v>23</v>
      </c>
      <c r="R11" s="46"/>
      <c r="S11" s="47"/>
      <c r="T11" s="46"/>
      <c r="U11" s="48"/>
      <c r="V11" s="65"/>
      <c r="W11" s="66"/>
      <c r="X11" s="66"/>
      <c r="Y11" s="66"/>
      <c r="Z11" s="66"/>
      <c r="AA11" s="66"/>
      <c r="AB11" s="65"/>
    </row>
    <row r="12" spans="1:28" ht="56.25" customHeight="1">
      <c r="A12" s="49"/>
      <c r="B12" s="49"/>
      <c r="C12" s="46"/>
      <c r="D12" s="46"/>
      <c r="E12" s="46"/>
      <c r="F12" s="52"/>
      <c r="G12" s="46"/>
      <c r="H12" s="46"/>
      <c r="I12" s="52"/>
      <c r="J12" s="45"/>
      <c r="K12" s="46"/>
      <c r="L12" s="52"/>
      <c r="M12" s="46"/>
      <c r="N12" s="46"/>
      <c r="O12" s="46"/>
      <c r="P12" s="46"/>
      <c r="Q12" s="45"/>
      <c r="R12" s="46"/>
      <c r="S12" s="47"/>
      <c r="T12" s="46"/>
      <c r="U12" s="48"/>
      <c r="V12" s="65"/>
      <c r="W12" s="66"/>
      <c r="X12" s="66"/>
      <c r="Y12" s="66"/>
      <c r="Z12" s="66"/>
      <c r="AA12" s="66"/>
      <c r="AB12" s="65"/>
    </row>
    <row r="13" spans="1:25" ht="13.5" customHeight="1">
      <c r="A13" s="53" t="s">
        <v>24</v>
      </c>
      <c r="B13" s="54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  <c r="Y13" s="1" t="s">
        <v>46</v>
      </c>
    </row>
    <row r="14" spans="1:34" ht="20.25" customHeight="1">
      <c r="A14" s="6"/>
      <c r="B14" s="8" t="s">
        <v>37</v>
      </c>
      <c r="C14" s="26">
        <f aca="true" t="shared" si="0" ref="C14:R14">SUM(C15:C77)</f>
        <v>144833439016.901</v>
      </c>
      <c r="D14" s="26">
        <f t="shared" si="0"/>
        <v>104473399783.63239</v>
      </c>
      <c r="E14" s="26">
        <f t="shared" si="0"/>
        <v>40360039233.2686</v>
      </c>
      <c r="F14" s="26">
        <f t="shared" si="0"/>
        <v>4851475429.154001</v>
      </c>
      <c r="G14" s="26">
        <f t="shared" si="0"/>
        <v>2042525681.7630002</v>
      </c>
      <c r="H14" s="26">
        <f t="shared" si="0"/>
        <v>139981963588.211</v>
      </c>
      <c r="I14" s="26">
        <f t="shared" si="0"/>
        <v>95464869457.99301</v>
      </c>
      <c r="J14" s="26">
        <f t="shared" si="0"/>
        <v>10067787785.481</v>
      </c>
      <c r="K14" s="26">
        <f t="shared" si="0"/>
        <v>9070899777.329</v>
      </c>
      <c r="L14" s="26">
        <f t="shared" si="0"/>
        <v>2805952.3899999997</v>
      </c>
      <c r="M14" s="26">
        <f t="shared" si="0"/>
        <v>70842742390.25801</v>
      </c>
      <c r="N14" s="26">
        <f t="shared" si="0"/>
        <v>2548002509.4760003</v>
      </c>
      <c r="O14" s="26">
        <f t="shared" si="0"/>
        <v>1389845181.372</v>
      </c>
      <c r="P14" s="26">
        <f t="shared" si="0"/>
        <v>50653603</v>
      </c>
      <c r="Q14" s="26">
        <f t="shared" si="0"/>
        <v>1492132258.6869996</v>
      </c>
      <c r="R14" s="26">
        <f t="shared" si="0"/>
        <v>44517094130.217995</v>
      </c>
      <c r="S14" s="27">
        <f aca="true" t="shared" si="1" ref="S14:S45">M14+N14+O14+P14+Q14+R14</f>
        <v>120840470073.01099</v>
      </c>
      <c r="T14" s="28">
        <f aca="true" t="shared" si="2" ref="T14:T45">(J14+K14+L14)/I14</f>
        <v>0.20050824584872814</v>
      </c>
      <c r="U14" s="29">
        <v>104473399783.63242</v>
      </c>
      <c r="V14" s="29">
        <f aca="true" t="shared" si="3" ref="V14:V45">C14-U14</f>
        <v>40360039233.268585</v>
      </c>
      <c r="W14" s="22">
        <f aca="true" t="shared" si="4" ref="W14:W45">M14+N14+O14+P14+Q14</f>
        <v>76323375942.793</v>
      </c>
      <c r="Z14" s="34">
        <v>57143231420.13242</v>
      </c>
      <c r="AA14" s="32">
        <f aca="true" t="shared" si="5" ref="AA14:AA45">(W14-Z14)/Z14</f>
        <v>0.33565033068646377</v>
      </c>
      <c r="AB14" s="32">
        <f aca="true" t="shared" si="6" ref="AB14:AB45">I14/H14</f>
        <v>0.6819797851873601</v>
      </c>
      <c r="AC14" s="37">
        <f aca="true" t="shared" si="7" ref="AC14:AC45">C14-D14-E14</f>
        <v>0</v>
      </c>
      <c r="AD14" s="35">
        <f aca="true" t="shared" si="8" ref="AD14:AD45">C14-F14-H14</f>
        <v>-0.4639892578125</v>
      </c>
      <c r="AE14" s="35">
        <f aca="true" t="shared" si="9" ref="AE14:AE45">H14-I14-R14</f>
        <v>0</v>
      </c>
      <c r="AF14" s="35">
        <f aca="true" t="shared" si="10" ref="AF14:AF45">I14-J14-K14-L14-M14-N14-O14-P14-Q14</f>
        <v>3.814697265625E-06</v>
      </c>
      <c r="AG14" s="35">
        <f>H14-'[2]Tien 07T-2016 Chinh thuc'!$H$14</f>
        <v>23962634657.760834</v>
      </c>
      <c r="AH14" s="32">
        <f>AG14/'[2]Tien 07T-2016 Chinh thuc'!$H$14</f>
        <v>0.20654002120737708</v>
      </c>
    </row>
    <row r="15" spans="1:33" s="11" customFormat="1" ht="20.25" customHeight="1">
      <c r="A15" s="12">
        <v>1</v>
      </c>
      <c r="B15" s="13" t="str">
        <f>'[1]Tien 07T-2017'!B16</f>
        <v>Bắc Giang</v>
      </c>
      <c r="C15" s="27">
        <f>'[1]Tien 07T-2017'!C16</f>
        <v>1238131650.7</v>
      </c>
      <c r="D15" s="27">
        <v>1078894605.2</v>
      </c>
      <c r="E15" s="27">
        <v>159237045.5</v>
      </c>
      <c r="F15" s="27">
        <f>'[1]Tien 07T-2017'!F16</f>
        <v>253909557</v>
      </c>
      <c r="G15" s="27">
        <f>'[1]Tien 07T-2017'!G16</f>
        <v>22408</v>
      </c>
      <c r="H15" s="27">
        <f>'[1]Tien 07T-2017'!H16</f>
        <v>984222093.7</v>
      </c>
      <c r="I15" s="27">
        <f>'[1]Tien 07T-2017'!I16</f>
        <v>656129381.9</v>
      </c>
      <c r="J15" s="27">
        <f>'[1]Tien 07T-2017'!J16</f>
        <v>72260251.7</v>
      </c>
      <c r="K15" s="27">
        <f>'[1]Tien 07T-2017'!K16</f>
        <v>16888864.4</v>
      </c>
      <c r="L15" s="27">
        <f>'[1]Tien 07T-2017'!L16</f>
        <v>29043</v>
      </c>
      <c r="M15" s="27">
        <f>'[1]Tien 07T-2017'!M16</f>
        <v>485571550.8</v>
      </c>
      <c r="N15" s="27">
        <f>'[1]Tien 07T-2017'!N16</f>
        <v>78479115</v>
      </c>
      <c r="O15" s="27">
        <f>'[1]Tien 07T-2017'!O16</f>
        <v>0</v>
      </c>
      <c r="P15" s="27">
        <f>'[1]Tien 07T-2017'!P16</f>
        <v>0</v>
      </c>
      <c r="Q15" s="27">
        <f>'[1]Tien 07T-2017'!Q16</f>
        <v>2900557</v>
      </c>
      <c r="R15" s="27">
        <f>'[1]Tien 07T-2017'!R16</f>
        <v>328092711.8</v>
      </c>
      <c r="S15" s="27">
        <f t="shared" si="1"/>
        <v>895043934.5999999</v>
      </c>
      <c r="T15" s="28">
        <f t="shared" si="2"/>
        <v>0.13591550928836707</v>
      </c>
      <c r="U15" s="29">
        <v>1078894605.2</v>
      </c>
      <c r="V15" s="29">
        <f t="shared" si="3"/>
        <v>159237045.5</v>
      </c>
      <c r="W15" s="22">
        <f t="shared" si="4"/>
        <v>566951222.8</v>
      </c>
      <c r="X15" s="36">
        <v>23</v>
      </c>
      <c r="Y15" s="11">
        <v>45</v>
      </c>
      <c r="Z15" s="31">
        <v>895190277.6</v>
      </c>
      <c r="AA15" s="32">
        <f t="shared" si="5"/>
        <v>-0.36666959306127306</v>
      </c>
      <c r="AB15" s="32">
        <f t="shared" si="6"/>
        <v>0.6666476866348362</v>
      </c>
      <c r="AC15" s="37">
        <f t="shared" si="7"/>
        <v>0</v>
      </c>
      <c r="AD15" s="35">
        <f t="shared" si="8"/>
        <v>0</v>
      </c>
      <c r="AE15" s="35">
        <f t="shared" si="9"/>
        <v>0</v>
      </c>
      <c r="AF15" s="35">
        <f t="shared" si="10"/>
        <v>-5.960464477539063E-08</v>
      </c>
      <c r="AG15" s="36">
        <f>R14-'[2]Tien 07T-2016 Chinh thuc'!$R$14</f>
        <v>23719196349.459988</v>
      </c>
    </row>
    <row r="16" spans="1:33" s="11" customFormat="1" ht="20.25" customHeight="1">
      <c r="A16" s="14">
        <v>2</v>
      </c>
      <c r="B16" s="13" t="str">
        <f>'[1]Tien 07T-2017'!B39</f>
        <v>Hà Tĩnh</v>
      </c>
      <c r="C16" s="27">
        <f>'[1]Tien 07T-2017'!C39</f>
        <v>443093827</v>
      </c>
      <c r="D16" s="27">
        <v>322080691</v>
      </c>
      <c r="E16" s="27">
        <v>121013136</v>
      </c>
      <c r="F16" s="27">
        <f>'[1]Tien 07T-2017'!F39</f>
        <v>2188556</v>
      </c>
      <c r="G16" s="27">
        <f>'[1]Tien 07T-2017'!G39</f>
        <v>0</v>
      </c>
      <c r="H16" s="27">
        <f>'[1]Tien 07T-2017'!H39</f>
        <v>440905271</v>
      </c>
      <c r="I16" s="27">
        <f>'[1]Tien 07T-2017'!I39</f>
        <v>258631431</v>
      </c>
      <c r="J16" s="27">
        <f>'[1]Tien 07T-2017'!J39</f>
        <v>42324234</v>
      </c>
      <c r="K16" s="27">
        <f>'[1]Tien 07T-2017'!K39</f>
        <v>1746974</v>
      </c>
      <c r="L16" s="27">
        <f>'[1]Tien 07T-2017'!L39</f>
        <v>43460</v>
      </c>
      <c r="M16" s="27">
        <f>'[1]Tien 07T-2017'!M39</f>
        <v>211439861</v>
      </c>
      <c r="N16" s="27">
        <f>'[1]Tien 07T-2017'!N39</f>
        <v>3073901</v>
      </c>
      <c r="O16" s="27">
        <f>'[1]Tien 07T-2017'!O39</f>
        <v>0</v>
      </c>
      <c r="P16" s="27">
        <f>'[1]Tien 07T-2017'!P39</f>
        <v>0</v>
      </c>
      <c r="Q16" s="27">
        <f>'[1]Tien 07T-2017'!Q39</f>
        <v>3001</v>
      </c>
      <c r="R16" s="27">
        <f>'[1]Tien 07T-2017'!R39</f>
        <v>182273840</v>
      </c>
      <c r="S16" s="27">
        <f t="shared" si="1"/>
        <v>396790603</v>
      </c>
      <c r="T16" s="28">
        <f t="shared" si="2"/>
        <v>0.17056963196402838</v>
      </c>
      <c r="U16" s="29">
        <v>322080691</v>
      </c>
      <c r="V16" s="29">
        <f t="shared" si="3"/>
        <v>121013136</v>
      </c>
      <c r="W16" s="22">
        <f t="shared" si="4"/>
        <v>214516763</v>
      </c>
      <c r="X16" s="36">
        <v>46</v>
      </c>
      <c r="Y16" s="11">
        <v>35</v>
      </c>
      <c r="Z16" s="31">
        <v>301828554</v>
      </c>
      <c r="AA16" s="32">
        <f t="shared" si="5"/>
        <v>-0.28927611335274794</v>
      </c>
      <c r="AB16" s="32">
        <f t="shared" si="6"/>
        <v>0.5865918327839632</v>
      </c>
      <c r="AC16" s="37">
        <f t="shared" si="7"/>
        <v>0</v>
      </c>
      <c r="AD16" s="35">
        <f t="shared" si="8"/>
        <v>0</v>
      </c>
      <c r="AE16" s="35">
        <f t="shared" si="9"/>
        <v>0</v>
      </c>
      <c r="AF16" s="35">
        <f t="shared" si="10"/>
        <v>0</v>
      </c>
      <c r="AG16" s="38">
        <f>AG15/'[2]Tien 07T-2016 Chinh thuc'!$R$14</f>
        <v>1.1404612427417897</v>
      </c>
    </row>
    <row r="17" spans="1:32" s="11" customFormat="1" ht="20.25" customHeight="1">
      <c r="A17" s="12">
        <v>3</v>
      </c>
      <c r="B17" s="13" t="str">
        <f>'[1]Tien 07T-2017'!B68</f>
        <v>Thái Bình</v>
      </c>
      <c r="C17" s="27">
        <f>'[1]Tien 07T-2017'!C68</f>
        <v>742107685</v>
      </c>
      <c r="D17" s="27">
        <v>694297592</v>
      </c>
      <c r="E17" s="27">
        <v>47810093</v>
      </c>
      <c r="F17" s="27">
        <f>'[1]Tien 07T-2017'!F68</f>
        <v>3348109</v>
      </c>
      <c r="G17" s="27">
        <f>'[1]Tien 07T-2017'!G68</f>
        <v>0</v>
      </c>
      <c r="H17" s="27">
        <f>'[1]Tien 07T-2017'!H68</f>
        <v>738759576</v>
      </c>
      <c r="I17" s="27">
        <f>'[1]Tien 07T-2017'!I68</f>
        <v>439053393</v>
      </c>
      <c r="J17" s="27">
        <f>'[1]Tien 07T-2017'!J68</f>
        <v>21679949</v>
      </c>
      <c r="K17" s="27">
        <f>'[1]Tien 07T-2017'!K68</f>
        <v>10164478</v>
      </c>
      <c r="L17" s="27">
        <f>'[1]Tien 07T-2017'!L68</f>
        <v>18034</v>
      </c>
      <c r="M17" s="27">
        <f>'[1]Tien 07T-2017'!M68</f>
        <v>300520495</v>
      </c>
      <c r="N17" s="27">
        <f>'[1]Tien 07T-2017'!N68</f>
        <v>2381540</v>
      </c>
      <c r="O17" s="27">
        <f>'[1]Tien 07T-2017'!O68</f>
        <v>73299770</v>
      </c>
      <c r="P17" s="27">
        <f>'[1]Tien 07T-2017'!P68</f>
        <v>0</v>
      </c>
      <c r="Q17" s="27">
        <f>'[1]Tien 07T-2017'!Q68</f>
        <v>30989127</v>
      </c>
      <c r="R17" s="27">
        <f>'[1]Tien 07T-2017'!R68</f>
        <v>299706183</v>
      </c>
      <c r="S17" s="27">
        <f t="shared" si="1"/>
        <v>706897115</v>
      </c>
      <c r="T17" s="28">
        <f t="shared" si="2"/>
        <v>0.07257081145026022</v>
      </c>
      <c r="U17" s="29">
        <v>694297592</v>
      </c>
      <c r="V17" s="29">
        <f t="shared" si="3"/>
        <v>47810093</v>
      </c>
      <c r="W17" s="22">
        <f t="shared" si="4"/>
        <v>407190932</v>
      </c>
      <c r="X17" s="36">
        <v>33</v>
      </c>
      <c r="Y17" s="11">
        <v>63</v>
      </c>
      <c r="Z17" s="31">
        <v>497179644</v>
      </c>
      <c r="AA17" s="32">
        <f t="shared" si="5"/>
        <v>-0.18099838375522873</v>
      </c>
      <c r="AB17" s="32">
        <f t="shared" si="6"/>
        <v>0.5943116099790495</v>
      </c>
      <c r="AC17" s="37">
        <f t="shared" si="7"/>
        <v>0</v>
      </c>
      <c r="AD17" s="35">
        <f t="shared" si="8"/>
        <v>0</v>
      </c>
      <c r="AE17" s="35">
        <f t="shared" si="9"/>
        <v>0</v>
      </c>
      <c r="AF17" s="35">
        <f t="shared" si="10"/>
        <v>0</v>
      </c>
    </row>
    <row r="18" spans="1:32" s="11" customFormat="1" ht="20.25" customHeight="1">
      <c r="A18" s="14">
        <v>4</v>
      </c>
      <c r="B18" s="13" t="str">
        <f>'[1]Tien 07T-2017'!B49</f>
        <v>Lai Châu</v>
      </c>
      <c r="C18" s="27">
        <f>'[1]Tien 07T-2017'!C49</f>
        <v>19844476</v>
      </c>
      <c r="D18" s="27">
        <v>12137441</v>
      </c>
      <c r="E18" s="27">
        <v>7707035</v>
      </c>
      <c r="F18" s="27">
        <f>'[1]Tien 07T-2017'!F49</f>
        <v>1078085</v>
      </c>
      <c r="G18" s="27">
        <f>'[1]Tien 07T-2017'!G49</f>
        <v>0</v>
      </c>
      <c r="H18" s="27">
        <f>'[1]Tien 07T-2017'!H49</f>
        <v>18766391</v>
      </c>
      <c r="I18" s="27">
        <f>'[1]Tien 07T-2017'!I49</f>
        <v>10811830</v>
      </c>
      <c r="J18" s="27">
        <f>'[1]Tien 07T-2017'!J49</f>
        <v>4532468</v>
      </c>
      <c r="K18" s="27">
        <f>'[1]Tien 07T-2017'!K49</f>
        <v>356398</v>
      </c>
      <c r="L18" s="27">
        <f>'[1]Tien 07T-2017'!L49</f>
        <v>4835</v>
      </c>
      <c r="M18" s="27">
        <f>'[1]Tien 07T-2017'!M49</f>
        <v>5814614</v>
      </c>
      <c r="N18" s="27">
        <f>'[1]Tien 07T-2017'!N49</f>
        <v>23750</v>
      </c>
      <c r="O18" s="27">
        <f>'[1]Tien 07T-2017'!O49</f>
        <v>0</v>
      </c>
      <c r="P18" s="27">
        <f>'[1]Tien 07T-2017'!P49</f>
        <v>0</v>
      </c>
      <c r="Q18" s="27">
        <f>'[1]Tien 07T-2017'!Q49</f>
        <v>79765</v>
      </c>
      <c r="R18" s="27">
        <f>'[1]Tien 07T-2017'!R49</f>
        <v>7954561</v>
      </c>
      <c r="S18" s="27">
        <f t="shared" si="1"/>
        <v>13872690</v>
      </c>
      <c r="T18" s="28">
        <f t="shared" si="2"/>
        <v>0.4526246713091123</v>
      </c>
      <c r="U18" s="29">
        <v>12137441</v>
      </c>
      <c r="V18" s="29">
        <f t="shared" si="3"/>
        <v>7707035</v>
      </c>
      <c r="W18" s="22">
        <f t="shared" si="4"/>
        <v>5918129</v>
      </c>
      <c r="X18" s="36">
        <v>63</v>
      </c>
      <c r="Y18" s="11">
        <v>2</v>
      </c>
      <c r="Z18" s="31">
        <v>6150219</v>
      </c>
      <c r="AA18" s="32">
        <f t="shared" si="5"/>
        <v>-0.03773686758146336</v>
      </c>
      <c r="AB18" s="32">
        <f t="shared" si="6"/>
        <v>0.5761272905376426</v>
      </c>
      <c r="AC18" s="37">
        <f t="shared" si="7"/>
        <v>0</v>
      </c>
      <c r="AD18" s="35">
        <f t="shared" si="8"/>
        <v>0</v>
      </c>
      <c r="AE18" s="35">
        <f t="shared" si="9"/>
        <v>0</v>
      </c>
      <c r="AF18" s="35">
        <f t="shared" si="10"/>
        <v>0</v>
      </c>
    </row>
    <row r="19" spans="1:32" s="11" customFormat="1" ht="20.25" customHeight="1">
      <c r="A19" s="12">
        <v>5</v>
      </c>
      <c r="B19" s="13" t="str">
        <f>'[1]Tien 07T-2017'!B37</f>
        <v>Hà Nam</v>
      </c>
      <c r="C19" s="27">
        <f>'[1]Tien 07T-2017'!C37</f>
        <v>183592520</v>
      </c>
      <c r="D19" s="27">
        <v>129830268</v>
      </c>
      <c r="E19" s="27">
        <v>53762252</v>
      </c>
      <c r="F19" s="27">
        <f>'[1]Tien 07T-2017'!F37</f>
        <v>281537</v>
      </c>
      <c r="G19" s="27">
        <f>'[1]Tien 07T-2017'!G37</f>
        <v>0</v>
      </c>
      <c r="H19" s="27">
        <f>'[1]Tien 07T-2017'!H37</f>
        <v>183310983</v>
      </c>
      <c r="I19" s="27">
        <f>'[1]Tien 07T-2017'!I37</f>
        <v>165502345</v>
      </c>
      <c r="J19" s="27">
        <f>'[1]Tien 07T-2017'!J37</f>
        <v>50738885</v>
      </c>
      <c r="K19" s="27">
        <f>'[1]Tien 07T-2017'!K37</f>
        <v>1525777</v>
      </c>
      <c r="L19" s="27">
        <f>'[1]Tien 07T-2017'!L37</f>
        <v>0</v>
      </c>
      <c r="M19" s="27">
        <f>'[1]Tien 07T-2017'!M37</f>
        <v>34390585</v>
      </c>
      <c r="N19" s="27">
        <f>'[1]Tien 07T-2017'!N37</f>
        <v>2430</v>
      </c>
      <c r="O19" s="27">
        <f>'[1]Tien 07T-2017'!O37</f>
        <v>77415295</v>
      </c>
      <c r="P19" s="27">
        <f>'[1]Tien 07T-2017'!P37</f>
        <v>0</v>
      </c>
      <c r="Q19" s="27">
        <f>'[1]Tien 07T-2017'!Q37</f>
        <v>1429373</v>
      </c>
      <c r="R19" s="27">
        <f>'[1]Tien 07T-2017'!R37</f>
        <v>17808638</v>
      </c>
      <c r="S19" s="27">
        <f t="shared" si="1"/>
        <v>131046321</v>
      </c>
      <c r="T19" s="28">
        <f t="shared" si="2"/>
        <v>0.31579408738891285</v>
      </c>
      <c r="U19" s="29">
        <v>129830268</v>
      </c>
      <c r="V19" s="29">
        <f t="shared" si="3"/>
        <v>53762252</v>
      </c>
      <c r="W19" s="22">
        <f t="shared" si="4"/>
        <v>113237683</v>
      </c>
      <c r="X19" s="36">
        <v>54</v>
      </c>
      <c r="Y19" s="11">
        <v>7</v>
      </c>
      <c r="Z19" s="31">
        <v>107720393</v>
      </c>
      <c r="AA19" s="32">
        <f t="shared" si="5"/>
        <v>0.05121862115746273</v>
      </c>
      <c r="AB19" s="32">
        <f t="shared" si="6"/>
        <v>0.9028501309165965</v>
      </c>
      <c r="AC19" s="37">
        <f t="shared" si="7"/>
        <v>0</v>
      </c>
      <c r="AD19" s="35">
        <f t="shared" si="8"/>
        <v>0</v>
      </c>
      <c r="AE19" s="35">
        <f t="shared" si="9"/>
        <v>0</v>
      </c>
      <c r="AF19" s="35">
        <f t="shared" si="10"/>
        <v>0</v>
      </c>
    </row>
    <row r="20" spans="1:32" s="11" customFormat="1" ht="20.25" customHeight="1">
      <c r="A20" s="14">
        <v>6</v>
      </c>
      <c r="B20" s="13" t="str">
        <f>'[1]Tien 07T-2017'!B22</f>
        <v>Bình Dương</v>
      </c>
      <c r="C20" s="27">
        <f>'[1]Tien 07T-2017'!C22</f>
        <v>4664811493</v>
      </c>
      <c r="D20" s="27">
        <v>3564307847</v>
      </c>
      <c r="E20" s="27">
        <v>1100503646</v>
      </c>
      <c r="F20" s="27">
        <f>'[1]Tien 07T-2017'!F22</f>
        <v>84988214</v>
      </c>
      <c r="G20" s="27">
        <f>'[1]Tien 07T-2017'!G22</f>
        <v>153792376</v>
      </c>
      <c r="H20" s="27">
        <f>'[1]Tien 07T-2017'!H22</f>
        <v>4579823279</v>
      </c>
      <c r="I20" s="27">
        <f>'[1]Tien 07T-2017'!I22</f>
        <v>3930586291</v>
      </c>
      <c r="J20" s="27">
        <f>'[1]Tien 07T-2017'!J22</f>
        <v>655192899</v>
      </c>
      <c r="K20" s="27">
        <f>'[1]Tien 07T-2017'!K22</f>
        <v>146365430</v>
      </c>
      <c r="L20" s="27">
        <f>'[1]Tien 07T-2017'!L22</f>
        <v>0</v>
      </c>
      <c r="M20" s="27">
        <f>'[1]Tien 07T-2017'!M22</f>
        <v>2802571036</v>
      </c>
      <c r="N20" s="27">
        <f>'[1]Tien 07T-2017'!N22</f>
        <v>233251895</v>
      </c>
      <c r="O20" s="27">
        <f>'[1]Tien 07T-2017'!O22</f>
        <v>27105829</v>
      </c>
      <c r="P20" s="27">
        <f>'[1]Tien 07T-2017'!P22</f>
        <v>0</v>
      </c>
      <c r="Q20" s="27">
        <f>'[1]Tien 07T-2017'!Q22</f>
        <v>66099202</v>
      </c>
      <c r="R20" s="27">
        <f>'[1]Tien 07T-2017'!R22</f>
        <v>649236988</v>
      </c>
      <c r="S20" s="27">
        <f t="shared" si="1"/>
        <v>3778264950</v>
      </c>
      <c r="T20" s="28">
        <f t="shared" si="2"/>
        <v>0.20392843959064222</v>
      </c>
      <c r="U20" s="29">
        <v>3564307847</v>
      </c>
      <c r="V20" s="29">
        <f t="shared" si="3"/>
        <v>1100503646</v>
      </c>
      <c r="W20" s="22">
        <f t="shared" si="4"/>
        <v>3129027962</v>
      </c>
      <c r="X20" s="36">
        <v>3</v>
      </c>
      <c r="Y20" s="11">
        <v>25</v>
      </c>
      <c r="Z20" s="31">
        <v>2965788774</v>
      </c>
      <c r="AA20" s="32">
        <f t="shared" si="5"/>
        <v>0.05504073298511986</v>
      </c>
      <c r="AB20" s="32">
        <f t="shared" si="6"/>
        <v>0.8582397292539724</v>
      </c>
      <c r="AC20" s="37">
        <f t="shared" si="7"/>
        <v>0</v>
      </c>
      <c r="AD20" s="35">
        <f t="shared" si="8"/>
        <v>0</v>
      </c>
      <c r="AE20" s="35">
        <f t="shared" si="9"/>
        <v>0</v>
      </c>
      <c r="AF20" s="35">
        <f t="shared" si="10"/>
        <v>0</v>
      </c>
    </row>
    <row r="21" spans="1:32" s="11" customFormat="1" ht="20.25" customHeight="1">
      <c r="A21" s="12">
        <v>7</v>
      </c>
      <c r="B21" s="13" t="str">
        <f>'[1]Tien 07T-2017'!B41</f>
        <v>Hải Phòng</v>
      </c>
      <c r="C21" s="27">
        <f>'[1]Tien 07T-2017'!C41</f>
        <v>4186057492</v>
      </c>
      <c r="D21" s="27">
        <v>3408394365</v>
      </c>
      <c r="E21" s="27">
        <v>777663127</v>
      </c>
      <c r="F21" s="27">
        <f>'[1]Tien 07T-2017'!F41</f>
        <v>83460597</v>
      </c>
      <c r="G21" s="27">
        <f>'[1]Tien 07T-2017'!G41</f>
        <v>20966541</v>
      </c>
      <c r="H21" s="27">
        <f>'[1]Tien 07T-2017'!H41</f>
        <v>4102596895</v>
      </c>
      <c r="I21" s="27">
        <f>'[1]Tien 07T-2017'!I41</f>
        <v>2546598659</v>
      </c>
      <c r="J21" s="27">
        <f>'[1]Tien 07T-2017'!J41</f>
        <v>262677964</v>
      </c>
      <c r="K21" s="27">
        <f>'[1]Tien 07T-2017'!K41</f>
        <v>135578455</v>
      </c>
      <c r="L21" s="27">
        <f>'[1]Tien 07T-2017'!L41</f>
        <v>34448</v>
      </c>
      <c r="M21" s="27">
        <f>'[1]Tien 07T-2017'!M41</f>
        <v>2099638976</v>
      </c>
      <c r="N21" s="27">
        <f>'[1]Tien 07T-2017'!N41</f>
        <v>1999668</v>
      </c>
      <c r="O21" s="27">
        <f>'[1]Tien 07T-2017'!O41</f>
        <v>42016289</v>
      </c>
      <c r="P21" s="27">
        <f>'[1]Tien 07T-2017'!P41</f>
        <v>0</v>
      </c>
      <c r="Q21" s="27">
        <f>'[1]Tien 07T-2017'!Q41</f>
        <v>4652859</v>
      </c>
      <c r="R21" s="27">
        <f>'[1]Tien 07T-2017'!R41</f>
        <v>1555998236</v>
      </c>
      <c r="S21" s="27">
        <f t="shared" si="1"/>
        <v>3704306028</v>
      </c>
      <c r="T21" s="28">
        <f t="shared" si="2"/>
        <v>0.1564011139299041</v>
      </c>
      <c r="U21" s="29">
        <v>3408394365</v>
      </c>
      <c r="V21" s="29">
        <f t="shared" si="3"/>
        <v>777663127</v>
      </c>
      <c r="W21" s="22">
        <f t="shared" si="4"/>
        <v>2148307792</v>
      </c>
      <c r="X21" s="36">
        <v>5</v>
      </c>
      <c r="Y21" s="11">
        <v>40</v>
      </c>
      <c r="Z21" s="31">
        <v>1964219797</v>
      </c>
      <c r="AA21" s="32">
        <f t="shared" si="5"/>
        <v>0.09372066979528565</v>
      </c>
      <c r="AB21" s="32">
        <f t="shared" si="6"/>
        <v>0.6207284615516679</v>
      </c>
      <c r="AC21" s="37">
        <f t="shared" si="7"/>
        <v>0</v>
      </c>
      <c r="AD21" s="35">
        <f t="shared" si="8"/>
        <v>0</v>
      </c>
      <c r="AE21" s="35">
        <f t="shared" si="9"/>
        <v>0</v>
      </c>
      <c r="AF21" s="35">
        <f t="shared" si="10"/>
        <v>0</v>
      </c>
    </row>
    <row r="22" spans="1:32" s="11" customFormat="1" ht="20.25" customHeight="1">
      <c r="A22" s="14">
        <v>8</v>
      </c>
      <c r="B22" s="13" t="str">
        <f>'[1]Tien 07T-2017'!B76</f>
        <v>Vĩnh Phúc</v>
      </c>
      <c r="C22" s="27">
        <f>'[1]Tien 07T-2017'!C76</f>
        <v>555311571</v>
      </c>
      <c r="D22" s="27">
        <v>362983367</v>
      </c>
      <c r="E22" s="27">
        <v>192328204</v>
      </c>
      <c r="F22" s="27">
        <f>'[1]Tien 07T-2017'!F76</f>
        <v>17565740</v>
      </c>
      <c r="G22" s="27">
        <f>'[1]Tien 07T-2017'!G76</f>
        <v>29147693</v>
      </c>
      <c r="H22" s="27">
        <f>'[1]Tien 07T-2017'!H76</f>
        <v>537745831</v>
      </c>
      <c r="I22" s="27">
        <f>'[1]Tien 07T-2017'!I76</f>
        <v>419703686</v>
      </c>
      <c r="J22" s="27">
        <f>'[1]Tien 07T-2017'!J76</f>
        <v>95418262</v>
      </c>
      <c r="K22" s="27">
        <f>'[1]Tien 07T-2017'!K76</f>
        <v>14706289</v>
      </c>
      <c r="L22" s="27">
        <f>'[1]Tien 07T-2017'!L76</f>
        <v>23086</v>
      </c>
      <c r="M22" s="27">
        <f>'[1]Tien 07T-2017'!M76</f>
        <v>277038487</v>
      </c>
      <c r="N22" s="27">
        <f>'[1]Tien 07T-2017'!N76</f>
        <v>17132767</v>
      </c>
      <c r="O22" s="27">
        <f>'[1]Tien 07T-2017'!O76</f>
        <v>6430375</v>
      </c>
      <c r="P22" s="27">
        <f>'[1]Tien 07T-2017'!P76</f>
        <v>8729162</v>
      </c>
      <c r="Q22" s="27">
        <f>'[1]Tien 07T-2017'!Q76</f>
        <v>225258</v>
      </c>
      <c r="R22" s="27">
        <f>'[1]Tien 07T-2017'!R76</f>
        <v>118042145</v>
      </c>
      <c r="S22" s="27">
        <f t="shared" si="1"/>
        <v>427598194</v>
      </c>
      <c r="T22" s="28">
        <f t="shared" si="2"/>
        <v>0.2624414335022066</v>
      </c>
      <c r="U22" s="29">
        <v>362983367</v>
      </c>
      <c r="V22" s="29">
        <f t="shared" si="3"/>
        <v>192328204</v>
      </c>
      <c r="W22" s="22">
        <f t="shared" si="4"/>
        <v>309556049</v>
      </c>
      <c r="X22" s="36">
        <v>44</v>
      </c>
      <c r="Y22" s="11">
        <v>11</v>
      </c>
      <c r="Z22" s="31">
        <v>276891024</v>
      </c>
      <c r="AA22" s="32">
        <f t="shared" si="5"/>
        <v>0.11797068943628884</v>
      </c>
      <c r="AB22" s="32">
        <f t="shared" si="6"/>
        <v>0.7804871033951354</v>
      </c>
      <c r="AC22" s="37">
        <f t="shared" si="7"/>
        <v>0</v>
      </c>
      <c r="AD22" s="35">
        <f t="shared" si="8"/>
        <v>0</v>
      </c>
      <c r="AE22" s="35">
        <f t="shared" si="9"/>
        <v>0</v>
      </c>
      <c r="AF22" s="35">
        <f t="shared" si="10"/>
        <v>0</v>
      </c>
    </row>
    <row r="23" spans="1:32" s="11" customFormat="1" ht="20.25" customHeight="1">
      <c r="A23" s="12">
        <v>9</v>
      </c>
      <c r="B23" s="13" t="str">
        <f>'[1]Tien 07T-2017'!B27</f>
        <v>Cần Thơ</v>
      </c>
      <c r="C23" s="27">
        <f>'[1]Tien 07T-2017'!C27</f>
        <v>2504716748</v>
      </c>
      <c r="D23" s="27">
        <v>1994507082</v>
      </c>
      <c r="E23" s="27">
        <v>510209666</v>
      </c>
      <c r="F23" s="27">
        <f>'[1]Tien 07T-2017'!F27</f>
        <v>77955490</v>
      </c>
      <c r="G23" s="27">
        <f>'[1]Tien 07T-2017'!G27</f>
        <v>195498806</v>
      </c>
      <c r="H23" s="27">
        <f>'[1]Tien 07T-2017'!H27</f>
        <v>2426761258</v>
      </c>
      <c r="I23" s="27">
        <f>'[1]Tien 07T-2017'!I27</f>
        <v>1959801512</v>
      </c>
      <c r="J23" s="27">
        <f>'[1]Tien 07T-2017'!J27</f>
        <v>377372845.697</v>
      </c>
      <c r="K23" s="27">
        <f>'[1]Tien 07T-2017'!K27</f>
        <v>23674512</v>
      </c>
      <c r="L23" s="27">
        <f>'[1]Tien 07T-2017'!L27</f>
        <v>0</v>
      </c>
      <c r="M23" s="27">
        <f>'[1]Tien 07T-2017'!M27</f>
        <v>1432077011.303</v>
      </c>
      <c r="N23" s="27">
        <f>'[1]Tien 07T-2017'!N27</f>
        <v>63305202</v>
      </c>
      <c r="O23" s="27">
        <f>'[1]Tien 07T-2017'!O27</f>
        <v>24756458</v>
      </c>
      <c r="P23" s="27">
        <f>'[1]Tien 07T-2017'!P27</f>
        <v>37508</v>
      </c>
      <c r="Q23" s="27">
        <f>'[1]Tien 07T-2017'!Q27</f>
        <v>38577975</v>
      </c>
      <c r="R23" s="27">
        <f>'[1]Tien 07T-2017'!R27</f>
        <v>466959746</v>
      </c>
      <c r="S23" s="27">
        <f t="shared" si="1"/>
        <v>2025713900.303</v>
      </c>
      <c r="T23" s="28">
        <f t="shared" si="2"/>
        <v>0.20463672226057555</v>
      </c>
      <c r="U23" s="29">
        <v>1994507082</v>
      </c>
      <c r="V23" s="29">
        <f t="shared" si="3"/>
        <v>510209666</v>
      </c>
      <c r="W23" s="22">
        <f t="shared" si="4"/>
        <v>1558754154.303</v>
      </c>
      <c r="X23" s="36">
        <v>9</v>
      </c>
      <c r="Y23" s="11">
        <v>23</v>
      </c>
      <c r="Z23" s="31">
        <v>1392437920</v>
      </c>
      <c r="AA23" s="32">
        <f t="shared" si="5"/>
        <v>0.11944247704989244</v>
      </c>
      <c r="AB23" s="32">
        <f t="shared" si="6"/>
        <v>0.8075790338004482</v>
      </c>
      <c r="AC23" s="37">
        <f t="shared" si="7"/>
        <v>0</v>
      </c>
      <c r="AD23" s="35">
        <f t="shared" si="8"/>
        <v>0</v>
      </c>
      <c r="AE23" s="35">
        <f t="shared" si="9"/>
        <v>0</v>
      </c>
      <c r="AF23" s="35">
        <f t="shared" si="10"/>
        <v>0</v>
      </c>
    </row>
    <row r="24" spans="1:32" s="11" customFormat="1" ht="20.25" customHeight="1">
      <c r="A24" s="14">
        <v>10</v>
      </c>
      <c r="B24" s="13" t="str">
        <f>'[1]Tien 07T-2017'!B74</f>
        <v>Tuyên Quang</v>
      </c>
      <c r="C24" s="27">
        <f>'[1]Tien 07T-2017'!C74</f>
        <v>110333686</v>
      </c>
      <c r="D24" s="27">
        <v>78984739</v>
      </c>
      <c r="E24" s="27">
        <v>31348947</v>
      </c>
      <c r="F24" s="27">
        <f>'[1]Tien 07T-2017'!F74</f>
        <v>2163283</v>
      </c>
      <c r="G24" s="27">
        <f>'[1]Tien 07T-2017'!G74</f>
        <v>570000</v>
      </c>
      <c r="H24" s="27">
        <f>'[1]Tien 07T-2017'!H74</f>
        <v>108170403</v>
      </c>
      <c r="I24" s="27">
        <f>'[1]Tien 07T-2017'!I74</f>
        <v>72491327</v>
      </c>
      <c r="J24" s="27">
        <f>'[1]Tien 07T-2017'!J74</f>
        <v>8571677</v>
      </c>
      <c r="K24" s="27">
        <f>'[1]Tien 07T-2017'!K74</f>
        <v>4295853</v>
      </c>
      <c r="L24" s="27">
        <f>'[1]Tien 07T-2017'!L74</f>
        <v>31002</v>
      </c>
      <c r="M24" s="27">
        <f>'[1]Tien 07T-2017'!M74</f>
        <v>39793812</v>
      </c>
      <c r="N24" s="27">
        <f>'[1]Tien 07T-2017'!N74</f>
        <v>16954124</v>
      </c>
      <c r="O24" s="27">
        <f>'[1]Tien 07T-2017'!O74</f>
        <v>2019074</v>
      </c>
      <c r="P24" s="27">
        <f>'[1]Tien 07T-2017'!P74</f>
        <v>0</v>
      </c>
      <c r="Q24" s="27">
        <f>'[1]Tien 07T-2017'!Q74</f>
        <v>825785</v>
      </c>
      <c r="R24" s="27">
        <f>'[1]Tien 07T-2017'!R74</f>
        <v>35679076</v>
      </c>
      <c r="S24" s="27">
        <f t="shared" si="1"/>
        <v>95271871</v>
      </c>
      <c r="T24" s="28">
        <f t="shared" si="2"/>
        <v>0.17793207179115372</v>
      </c>
      <c r="U24" s="29">
        <v>78984739</v>
      </c>
      <c r="V24" s="29">
        <f t="shared" si="3"/>
        <v>31348947</v>
      </c>
      <c r="W24" s="22">
        <f t="shared" si="4"/>
        <v>59592795</v>
      </c>
      <c r="X24" s="36">
        <v>57</v>
      </c>
      <c r="Y24" s="11">
        <v>30</v>
      </c>
      <c r="Z24" s="31">
        <v>52622445</v>
      </c>
      <c r="AA24" s="32">
        <f t="shared" si="5"/>
        <v>0.132459637707826</v>
      </c>
      <c r="AB24" s="32">
        <f t="shared" si="6"/>
        <v>0.6701586107615777</v>
      </c>
      <c r="AC24" s="37">
        <f t="shared" si="7"/>
        <v>0</v>
      </c>
      <c r="AD24" s="35">
        <f t="shared" si="8"/>
        <v>0</v>
      </c>
      <c r="AE24" s="35">
        <f t="shared" si="9"/>
        <v>0</v>
      </c>
      <c r="AF24" s="35">
        <f t="shared" si="10"/>
        <v>0</v>
      </c>
    </row>
    <row r="25" spans="1:32" s="11" customFormat="1" ht="20.25" customHeight="1">
      <c r="A25" s="12">
        <v>11</v>
      </c>
      <c r="B25" s="13" t="str">
        <f>'[1]Tien 07T-2017'!B73</f>
        <v>TT Huế</v>
      </c>
      <c r="C25" s="27">
        <f>'[1]Tien 07T-2017'!C73</f>
        <v>594213216</v>
      </c>
      <c r="D25" s="27">
        <v>519109313</v>
      </c>
      <c r="E25" s="27">
        <v>75103903</v>
      </c>
      <c r="F25" s="27">
        <f>'[1]Tien 07T-2017'!F73</f>
        <v>7486845</v>
      </c>
      <c r="G25" s="27">
        <f>'[1]Tien 07T-2017'!G73</f>
        <v>0</v>
      </c>
      <c r="H25" s="27">
        <f>'[1]Tien 07T-2017'!H73</f>
        <v>586726371</v>
      </c>
      <c r="I25" s="27">
        <f>'[1]Tien 07T-2017'!I73</f>
        <v>311255595</v>
      </c>
      <c r="J25" s="27">
        <f>'[1]Tien 07T-2017'!J73</f>
        <v>26989897</v>
      </c>
      <c r="K25" s="27">
        <f>'[1]Tien 07T-2017'!K73</f>
        <v>5768182</v>
      </c>
      <c r="L25" s="27">
        <f>'[1]Tien 07T-2017'!L73</f>
        <v>3400</v>
      </c>
      <c r="M25" s="27">
        <f>'[1]Tien 07T-2017'!M73</f>
        <v>191725000</v>
      </c>
      <c r="N25" s="27">
        <f>'[1]Tien 07T-2017'!N73</f>
        <v>66361348</v>
      </c>
      <c r="O25" s="27">
        <f>'[1]Tien 07T-2017'!O73</f>
        <v>18083088</v>
      </c>
      <c r="P25" s="27">
        <f>'[1]Tien 07T-2017'!P73</f>
        <v>0</v>
      </c>
      <c r="Q25" s="27">
        <f>'[1]Tien 07T-2017'!Q73</f>
        <v>2324680</v>
      </c>
      <c r="R25" s="27">
        <f>'[1]Tien 07T-2017'!R73</f>
        <v>275470776</v>
      </c>
      <c r="S25" s="27">
        <f t="shared" si="1"/>
        <v>553964892</v>
      </c>
      <c r="T25" s="28">
        <f t="shared" si="2"/>
        <v>0.1052558717860156</v>
      </c>
      <c r="U25" s="29">
        <v>519109313</v>
      </c>
      <c r="V25" s="29">
        <f t="shared" si="3"/>
        <v>75103903</v>
      </c>
      <c r="W25" s="22">
        <f t="shared" si="4"/>
        <v>278494116</v>
      </c>
      <c r="X25" s="36">
        <v>40</v>
      </c>
      <c r="Y25" s="11">
        <v>58</v>
      </c>
      <c r="Z25" s="31">
        <v>245179263</v>
      </c>
      <c r="AA25" s="32">
        <f t="shared" si="5"/>
        <v>0.13587957069599316</v>
      </c>
      <c r="AB25" s="32">
        <f t="shared" si="6"/>
        <v>0.5304953218133092</v>
      </c>
      <c r="AC25" s="37">
        <f t="shared" si="7"/>
        <v>0</v>
      </c>
      <c r="AD25" s="35">
        <f t="shared" si="8"/>
        <v>0</v>
      </c>
      <c r="AE25" s="35">
        <f t="shared" si="9"/>
        <v>0</v>
      </c>
      <c r="AF25" s="35">
        <f t="shared" si="10"/>
        <v>0</v>
      </c>
    </row>
    <row r="26" spans="1:32" s="11" customFormat="1" ht="20.25" customHeight="1">
      <c r="A26" s="14">
        <v>12</v>
      </c>
      <c r="B26" s="13" t="str">
        <f>'[1]Tien 07T-2017'!B52</f>
        <v>Lào Cai</v>
      </c>
      <c r="C26" s="27">
        <f>'[1]Tien 07T-2017'!C52</f>
        <v>103577530</v>
      </c>
      <c r="D26" s="27">
        <v>62586113</v>
      </c>
      <c r="E26" s="27">
        <v>40991417</v>
      </c>
      <c r="F26" s="27">
        <f>'[1]Tien 07T-2017'!F52</f>
        <v>525915</v>
      </c>
      <c r="G26" s="27">
        <f>'[1]Tien 07T-2017'!G52</f>
        <v>21524646</v>
      </c>
      <c r="H26" s="27">
        <f>'[1]Tien 07T-2017'!H52</f>
        <v>103051615</v>
      </c>
      <c r="I26" s="27">
        <f>'[1]Tien 07T-2017'!I52</f>
        <v>80623081</v>
      </c>
      <c r="J26" s="27">
        <f>'[1]Tien 07T-2017'!J52</f>
        <v>17197462</v>
      </c>
      <c r="K26" s="27">
        <f>'[1]Tien 07T-2017'!K52</f>
        <v>13733518</v>
      </c>
      <c r="L26" s="27">
        <f>'[1]Tien 07T-2017'!L52</f>
        <v>42473</v>
      </c>
      <c r="M26" s="27">
        <f>'[1]Tien 07T-2017'!M52</f>
        <v>48852523</v>
      </c>
      <c r="N26" s="27">
        <f>'[1]Tien 07T-2017'!N52</f>
        <v>646865</v>
      </c>
      <c r="O26" s="27">
        <f>'[1]Tien 07T-2017'!O52</f>
        <v>0</v>
      </c>
      <c r="P26" s="27">
        <f>'[1]Tien 07T-2017'!P52</f>
        <v>0</v>
      </c>
      <c r="Q26" s="27">
        <f>'[1]Tien 07T-2017'!Q52</f>
        <v>150240</v>
      </c>
      <c r="R26" s="27">
        <f>'[1]Tien 07T-2017'!R52</f>
        <v>22428534</v>
      </c>
      <c r="S26" s="27">
        <f t="shared" si="1"/>
        <v>72078162</v>
      </c>
      <c r="T26" s="28">
        <f t="shared" si="2"/>
        <v>0.3841760028992194</v>
      </c>
      <c r="U26" s="29">
        <v>62586113</v>
      </c>
      <c r="V26" s="29">
        <f t="shared" si="3"/>
        <v>40991417</v>
      </c>
      <c r="W26" s="22">
        <f t="shared" si="4"/>
        <v>49649628</v>
      </c>
      <c r="X26" s="36">
        <v>59</v>
      </c>
      <c r="Y26" s="11">
        <v>3</v>
      </c>
      <c r="Z26" s="31">
        <v>42233471</v>
      </c>
      <c r="AA26" s="32">
        <f t="shared" si="5"/>
        <v>0.1755990408650049</v>
      </c>
      <c r="AB26" s="32">
        <f t="shared" si="6"/>
        <v>0.7823563075649033</v>
      </c>
      <c r="AC26" s="37">
        <f t="shared" si="7"/>
        <v>0</v>
      </c>
      <c r="AD26" s="35">
        <f t="shared" si="8"/>
        <v>0</v>
      </c>
      <c r="AE26" s="35">
        <f t="shared" si="9"/>
        <v>0</v>
      </c>
      <c r="AF26" s="35">
        <f t="shared" si="10"/>
        <v>0</v>
      </c>
    </row>
    <row r="27" spans="1:32" s="11" customFormat="1" ht="20.25" customHeight="1">
      <c r="A27" s="12">
        <v>13</v>
      </c>
      <c r="B27" s="13" t="str">
        <f>'[1]Tien 07T-2017'!B66</f>
        <v>Sơn La</v>
      </c>
      <c r="C27" s="27">
        <f>'[1]Tien 07T-2017'!C66</f>
        <v>185047509</v>
      </c>
      <c r="D27" s="27">
        <v>139033245</v>
      </c>
      <c r="E27" s="27">
        <v>46014264</v>
      </c>
      <c r="F27" s="27">
        <f>'[1]Tien 07T-2017'!F66</f>
        <v>4896279</v>
      </c>
      <c r="G27" s="27">
        <f>'[1]Tien 07T-2017'!G66</f>
        <v>0</v>
      </c>
      <c r="H27" s="27">
        <f>'[1]Tien 07T-2017'!H66</f>
        <v>180151230</v>
      </c>
      <c r="I27" s="27">
        <f>'[1]Tien 07T-2017'!I66</f>
        <v>134619571</v>
      </c>
      <c r="J27" s="27">
        <f>'[1]Tien 07T-2017'!J66</f>
        <v>12225610</v>
      </c>
      <c r="K27" s="27">
        <f>'[1]Tien 07T-2017'!K66</f>
        <v>19532102</v>
      </c>
      <c r="L27" s="27">
        <f>'[1]Tien 07T-2017'!L66</f>
        <v>222371</v>
      </c>
      <c r="M27" s="27">
        <f>'[1]Tien 07T-2017'!M66</f>
        <v>101871382</v>
      </c>
      <c r="N27" s="27">
        <f>'[1]Tien 07T-2017'!N66</f>
        <v>20000</v>
      </c>
      <c r="O27" s="27">
        <f>'[1]Tien 07T-2017'!O66</f>
        <v>513829</v>
      </c>
      <c r="P27" s="27">
        <f>'[1]Tien 07T-2017'!P66</f>
        <v>0</v>
      </c>
      <c r="Q27" s="27">
        <f>'[1]Tien 07T-2017'!Q66</f>
        <v>234277</v>
      </c>
      <c r="R27" s="27">
        <f>'[1]Tien 07T-2017'!R66</f>
        <v>45531659</v>
      </c>
      <c r="S27" s="27">
        <f t="shared" si="1"/>
        <v>148171147</v>
      </c>
      <c r="T27" s="28">
        <f t="shared" si="2"/>
        <v>0.2375589430455101</v>
      </c>
      <c r="U27" s="29">
        <v>139033245</v>
      </c>
      <c r="V27" s="29">
        <f t="shared" si="3"/>
        <v>46014264</v>
      </c>
      <c r="W27" s="22">
        <f t="shared" si="4"/>
        <v>102639488</v>
      </c>
      <c r="X27" s="36">
        <v>53</v>
      </c>
      <c r="Y27" s="11">
        <v>16</v>
      </c>
      <c r="Z27" s="31">
        <v>84265100</v>
      </c>
      <c r="AA27" s="32">
        <f t="shared" si="5"/>
        <v>0.21805454452673764</v>
      </c>
      <c r="AB27" s="32">
        <f t="shared" si="6"/>
        <v>0.7472586837181184</v>
      </c>
      <c r="AC27" s="37">
        <f t="shared" si="7"/>
        <v>0</v>
      </c>
      <c r="AD27" s="35">
        <f t="shared" si="8"/>
        <v>0</v>
      </c>
      <c r="AE27" s="35">
        <f t="shared" si="9"/>
        <v>0</v>
      </c>
      <c r="AF27" s="35">
        <f t="shared" si="10"/>
        <v>0</v>
      </c>
    </row>
    <row r="28" spans="1:32" s="11" customFormat="1" ht="20.25" customHeight="1">
      <c r="A28" s="14">
        <v>14</v>
      </c>
      <c r="B28" s="13" t="str">
        <f>'[1]Tien 07T-2017'!B43</f>
        <v>Hồ Chí Minh</v>
      </c>
      <c r="C28" s="27">
        <f>'[1]Tien 07T-2017'!C43</f>
        <v>59242016991.812</v>
      </c>
      <c r="D28" s="27">
        <v>46747265321.61099</v>
      </c>
      <c r="E28" s="27">
        <v>12494751670.201004</v>
      </c>
      <c r="F28" s="27">
        <f>'[1]Tien 07T-2017'!F43</f>
        <v>2042459256.373</v>
      </c>
      <c r="G28" s="27">
        <f>'[1]Tien 07T-2017'!G43</f>
        <v>0</v>
      </c>
      <c r="H28" s="27">
        <f>'[1]Tien 07T-2017'!H43</f>
        <v>57199557735.737</v>
      </c>
      <c r="I28" s="27">
        <f>'[1]Tien 07T-2017'!I43</f>
        <v>35113473966.09</v>
      </c>
      <c r="J28" s="27">
        <f>'[1]Tien 07T-2017'!J43</f>
        <v>2944528983.7850003</v>
      </c>
      <c r="K28" s="27">
        <f>'[1]Tien 07T-2017'!K43</f>
        <v>6497250867.966</v>
      </c>
      <c r="L28" s="27">
        <f>'[1]Tien 07T-2017'!L43</f>
        <v>159388</v>
      </c>
      <c r="M28" s="27">
        <f>'[1]Tien 07T-2017'!M43</f>
        <v>23351455031.822</v>
      </c>
      <c r="N28" s="27">
        <f>'[1]Tien 07T-2017'!N43</f>
        <v>948993714.001</v>
      </c>
      <c r="O28" s="27">
        <f>'[1]Tien 07T-2017'!O43</f>
        <v>442759203</v>
      </c>
      <c r="P28" s="27">
        <f>'[1]Tien 07T-2017'!P43</f>
        <v>34487745</v>
      </c>
      <c r="Q28" s="27">
        <f>'[1]Tien 07T-2017'!Q43</f>
        <v>893839032.516</v>
      </c>
      <c r="R28" s="27">
        <f>'[1]Tien 07T-2017'!R43</f>
        <v>22086083769.647</v>
      </c>
      <c r="S28" s="27">
        <f t="shared" si="1"/>
        <v>47757618495.98599</v>
      </c>
      <c r="T28" s="28">
        <f t="shared" si="2"/>
        <v>0.2688978951176784</v>
      </c>
      <c r="U28" s="29">
        <v>46747265321.61099</v>
      </c>
      <c r="V28" s="29">
        <f t="shared" si="3"/>
        <v>12494751670.201004</v>
      </c>
      <c r="W28" s="22">
        <f t="shared" si="4"/>
        <v>25671534726.338997</v>
      </c>
      <c r="X28" s="36">
        <v>1</v>
      </c>
      <c r="Y28" s="11">
        <v>9</v>
      </c>
      <c r="Z28" s="31">
        <v>20695030894.927998</v>
      </c>
      <c r="AA28" s="32">
        <f t="shared" si="5"/>
        <v>0.24046853839830007</v>
      </c>
      <c r="AB28" s="32">
        <f t="shared" si="6"/>
        <v>0.6138766689126319</v>
      </c>
      <c r="AC28" s="37">
        <f t="shared" si="7"/>
        <v>0</v>
      </c>
      <c r="AD28" s="35">
        <f t="shared" si="8"/>
        <v>-0.298004150390625</v>
      </c>
      <c r="AE28" s="35">
        <f t="shared" si="9"/>
        <v>0</v>
      </c>
      <c r="AF28" s="35">
        <f t="shared" si="10"/>
        <v>-1.6689300537109375E-06</v>
      </c>
    </row>
    <row r="29" spans="1:32" s="11" customFormat="1" ht="20.25" customHeight="1">
      <c r="A29" s="12">
        <v>15</v>
      </c>
      <c r="B29" s="13" t="str">
        <f>'[1]Tien 07T-2017'!B65</f>
        <v>Sóc Trăng</v>
      </c>
      <c r="C29" s="27">
        <f>'[1]Tien 07T-2017'!C65</f>
        <v>1151858258</v>
      </c>
      <c r="D29" s="27">
        <v>847589793</v>
      </c>
      <c r="E29" s="27">
        <v>304268465</v>
      </c>
      <c r="F29" s="27">
        <f>'[1]Tien 07T-2017'!F65</f>
        <v>12810496</v>
      </c>
      <c r="G29" s="27">
        <f>'[1]Tien 07T-2017'!G65</f>
        <v>6162688</v>
      </c>
      <c r="H29" s="27">
        <f>'[1]Tien 07T-2017'!H65</f>
        <v>1139047762</v>
      </c>
      <c r="I29" s="27">
        <f>'[1]Tien 07T-2017'!I65</f>
        <v>1073126528</v>
      </c>
      <c r="J29" s="27">
        <f>'[1]Tien 07T-2017'!J65</f>
        <v>78225662</v>
      </c>
      <c r="K29" s="27">
        <f>'[1]Tien 07T-2017'!K65</f>
        <v>60168434</v>
      </c>
      <c r="L29" s="27">
        <f>'[1]Tien 07T-2017'!L65</f>
        <v>0</v>
      </c>
      <c r="M29" s="27">
        <f>'[1]Tien 07T-2017'!M65</f>
        <v>830173451</v>
      </c>
      <c r="N29" s="27">
        <f>'[1]Tien 07T-2017'!N65</f>
        <v>12095736</v>
      </c>
      <c r="O29" s="27">
        <f>'[1]Tien 07T-2017'!O65</f>
        <v>91537902</v>
      </c>
      <c r="P29" s="27">
        <f>'[1]Tien 07T-2017'!P65</f>
        <v>0</v>
      </c>
      <c r="Q29" s="27">
        <f>'[1]Tien 07T-2017'!Q65</f>
        <v>925343</v>
      </c>
      <c r="R29" s="27">
        <f>'[1]Tien 07T-2017'!R65</f>
        <v>65921234</v>
      </c>
      <c r="S29" s="27">
        <f t="shared" si="1"/>
        <v>1000653666</v>
      </c>
      <c r="T29" s="28">
        <f t="shared" si="2"/>
        <v>0.1289634468900204</v>
      </c>
      <c r="U29" s="29">
        <v>847589793</v>
      </c>
      <c r="V29" s="29">
        <f t="shared" si="3"/>
        <v>304268465</v>
      </c>
      <c r="W29" s="22">
        <f t="shared" si="4"/>
        <v>934732432</v>
      </c>
      <c r="X29" s="36">
        <v>25</v>
      </c>
      <c r="Y29" s="11">
        <v>50</v>
      </c>
      <c r="Z29" s="31">
        <v>752898264</v>
      </c>
      <c r="AA29" s="32">
        <f t="shared" si="5"/>
        <v>0.24151226891393124</v>
      </c>
      <c r="AB29" s="32">
        <f t="shared" si="6"/>
        <v>0.9421260142030813</v>
      </c>
      <c r="AC29" s="37">
        <f t="shared" si="7"/>
        <v>0</v>
      </c>
      <c r="AD29" s="35">
        <f t="shared" si="8"/>
        <v>0</v>
      </c>
      <c r="AE29" s="35">
        <f t="shared" si="9"/>
        <v>0</v>
      </c>
      <c r="AF29" s="35">
        <f t="shared" si="10"/>
        <v>0</v>
      </c>
    </row>
    <row r="30" spans="1:32" s="11" customFormat="1" ht="20.25" customHeight="1">
      <c r="A30" s="14">
        <v>16</v>
      </c>
      <c r="B30" s="13" t="str">
        <f>'[1]Tien 07T-2017'!B19</f>
        <v>Bắc Ninh</v>
      </c>
      <c r="C30" s="27">
        <f>'[1]Tien 07T-2017'!C19</f>
        <v>1305980494.901</v>
      </c>
      <c r="D30" s="27">
        <v>814267855.9289999</v>
      </c>
      <c r="E30" s="27">
        <v>491712638.9720001</v>
      </c>
      <c r="F30" s="27">
        <f>'[1]Tien 07T-2017'!F19</f>
        <v>49757527.333000004</v>
      </c>
      <c r="G30" s="27">
        <f>'[1]Tien 07T-2017'!G19</f>
        <v>24133795</v>
      </c>
      <c r="H30" s="27">
        <f>'[1]Tien 07T-2017'!H19</f>
        <v>1256222967.5679998</v>
      </c>
      <c r="I30" s="27">
        <f>'[1]Tien 07T-2017'!I19</f>
        <v>1023464663.5680001</v>
      </c>
      <c r="J30" s="27">
        <f>'[1]Tien 07T-2017'!J19</f>
        <v>84431142.29200001</v>
      </c>
      <c r="K30" s="27">
        <f>'[1]Tien 07T-2017'!K19</f>
        <v>154873675</v>
      </c>
      <c r="L30" s="27">
        <f>'[1]Tien 07T-2017'!L19</f>
        <v>0</v>
      </c>
      <c r="M30" s="27">
        <f>'[1]Tien 07T-2017'!M19</f>
        <v>768591698.276</v>
      </c>
      <c r="N30" s="27">
        <f>'[1]Tien 07T-2017'!N19</f>
        <v>5732529</v>
      </c>
      <c r="O30" s="27">
        <f>'[1]Tien 07T-2017'!O19</f>
        <v>3971543</v>
      </c>
      <c r="P30" s="27">
        <f>'[1]Tien 07T-2017'!P19</f>
        <v>0</v>
      </c>
      <c r="Q30" s="27">
        <f>'[1]Tien 07T-2017'!Q19</f>
        <v>5864076</v>
      </c>
      <c r="R30" s="27">
        <f>'[1]Tien 07T-2017'!R19</f>
        <v>232758304</v>
      </c>
      <c r="S30" s="27">
        <f t="shared" si="1"/>
        <v>1016918150.276</v>
      </c>
      <c r="T30" s="28">
        <f t="shared" si="2"/>
        <v>0.23381834841052168</v>
      </c>
      <c r="U30" s="29">
        <v>814267855.9289999</v>
      </c>
      <c r="V30" s="29">
        <f t="shared" si="3"/>
        <v>491712638.9720001</v>
      </c>
      <c r="W30" s="22">
        <f t="shared" si="4"/>
        <v>784159846.276</v>
      </c>
      <c r="X30" s="36">
        <v>22</v>
      </c>
      <c r="Y30" s="11">
        <v>17</v>
      </c>
      <c r="Z30" s="31">
        <v>626144973.9289999</v>
      </c>
      <c r="AA30" s="32">
        <f t="shared" si="5"/>
        <v>0.2523614800506533</v>
      </c>
      <c r="AB30" s="32">
        <f t="shared" si="6"/>
        <v>0.8147157709983515</v>
      </c>
      <c r="AC30" s="37">
        <f t="shared" si="7"/>
        <v>0</v>
      </c>
      <c r="AD30" s="35">
        <f t="shared" si="8"/>
        <v>0</v>
      </c>
      <c r="AE30" s="35">
        <f t="shared" si="9"/>
        <v>-2.384185791015625E-07</v>
      </c>
      <c r="AF30" s="35">
        <f t="shared" si="10"/>
        <v>0</v>
      </c>
    </row>
    <row r="31" spans="1:32" s="11" customFormat="1" ht="20.25" customHeight="1">
      <c r="A31" s="12">
        <v>17</v>
      </c>
      <c r="B31" s="13" t="str">
        <f>'[1]Tien 07T-2017'!B63</f>
        <v>Quảng Ninh</v>
      </c>
      <c r="C31" s="27">
        <f>'[1]Tien 07T-2017'!C63</f>
        <v>1321778744.52</v>
      </c>
      <c r="D31" s="27">
        <v>909633127.8</v>
      </c>
      <c r="E31" s="27">
        <v>412145616.72</v>
      </c>
      <c r="F31" s="27">
        <f>'[1]Tien 07T-2017'!F63</f>
        <v>23012791.75</v>
      </c>
      <c r="G31" s="27">
        <f>'[1]Tien 07T-2017'!G63</f>
        <v>10213823</v>
      </c>
      <c r="H31" s="27">
        <f>'[1]Tien 07T-2017'!H63</f>
        <v>1298765952.77</v>
      </c>
      <c r="I31" s="27">
        <f>'[1]Tien 07T-2017'!I63</f>
        <v>782142169.2969999</v>
      </c>
      <c r="J31" s="27">
        <f>'[1]Tien 07T-2017'!J63</f>
        <v>180000154.699</v>
      </c>
      <c r="K31" s="27">
        <f>'[1]Tien 07T-2017'!K63</f>
        <v>16491045</v>
      </c>
      <c r="L31" s="27">
        <f>'[1]Tien 07T-2017'!L63</f>
        <v>77016</v>
      </c>
      <c r="M31" s="27">
        <f>'[1]Tien 07T-2017'!M63</f>
        <v>570173620.598</v>
      </c>
      <c r="N31" s="27">
        <f>'[1]Tien 07T-2017'!N63</f>
        <v>7263407</v>
      </c>
      <c r="O31" s="27">
        <f>'[1]Tien 07T-2017'!O63</f>
        <v>8136926</v>
      </c>
      <c r="P31" s="27">
        <f>'[1]Tien 07T-2017'!P63</f>
        <v>0</v>
      </c>
      <c r="Q31" s="27">
        <f>'[1]Tien 07T-2017'!Q63</f>
        <v>0</v>
      </c>
      <c r="R31" s="27">
        <f>'[1]Tien 07T-2017'!R63</f>
        <v>516623783.473</v>
      </c>
      <c r="S31" s="27">
        <f t="shared" si="1"/>
        <v>1102197737.071</v>
      </c>
      <c r="T31" s="28">
        <f t="shared" si="2"/>
        <v>0.25132031415168193</v>
      </c>
      <c r="U31" s="29">
        <v>909633127.8</v>
      </c>
      <c r="V31" s="29">
        <f t="shared" si="3"/>
        <v>412145616.72</v>
      </c>
      <c r="W31" s="22">
        <f t="shared" si="4"/>
        <v>585573953.598</v>
      </c>
      <c r="X31" s="36">
        <v>21</v>
      </c>
      <c r="Y31" s="11">
        <v>14</v>
      </c>
      <c r="Z31" s="31">
        <v>461529475.8</v>
      </c>
      <c r="AA31" s="32">
        <f t="shared" si="5"/>
        <v>0.26876826790528474</v>
      </c>
      <c r="AB31" s="32">
        <f t="shared" si="6"/>
        <v>0.6022194896846903</v>
      </c>
      <c r="AC31" s="37">
        <f t="shared" si="7"/>
        <v>0</v>
      </c>
      <c r="AD31" s="35">
        <f t="shared" si="8"/>
        <v>0</v>
      </c>
      <c r="AE31" s="35">
        <f t="shared" si="9"/>
        <v>0</v>
      </c>
      <c r="AF31" s="35">
        <f t="shared" si="10"/>
        <v>-1.1920928955078125E-07</v>
      </c>
    </row>
    <row r="32" spans="1:32" s="11" customFormat="1" ht="20.25" customHeight="1">
      <c r="A32" s="14">
        <v>18</v>
      </c>
      <c r="B32" s="13" t="str">
        <f>'[1]Tien 07T-2017'!B33</f>
        <v>Đồng Nai</v>
      </c>
      <c r="C32" s="27">
        <f>'[1]Tien 07T-2017'!C33</f>
        <v>3752816879</v>
      </c>
      <c r="D32" s="27">
        <v>2644235966</v>
      </c>
      <c r="E32" s="27">
        <v>1108580913</v>
      </c>
      <c r="F32" s="27">
        <f>'[1]Tien 07T-2017'!F33</f>
        <v>219923869</v>
      </c>
      <c r="G32" s="27">
        <f>'[1]Tien 07T-2017'!G33</f>
        <v>71239615</v>
      </c>
      <c r="H32" s="27">
        <f>'[1]Tien 07T-2017'!H33</f>
        <v>3532893010</v>
      </c>
      <c r="I32" s="27">
        <f>'[1]Tien 07T-2017'!I33</f>
        <v>2531157304</v>
      </c>
      <c r="J32" s="27">
        <f>'[1]Tien 07T-2017'!J33</f>
        <v>306122143</v>
      </c>
      <c r="K32" s="27">
        <f>'[1]Tien 07T-2017'!K33</f>
        <v>153111893</v>
      </c>
      <c r="L32" s="27">
        <f>'[1]Tien 07T-2017'!L33</f>
        <v>0</v>
      </c>
      <c r="M32" s="27">
        <f>'[1]Tien 07T-2017'!M33</f>
        <v>1957007197</v>
      </c>
      <c r="N32" s="27">
        <f>'[1]Tien 07T-2017'!N33</f>
        <v>95543643</v>
      </c>
      <c r="O32" s="27">
        <f>'[1]Tien 07T-2017'!O33</f>
        <v>12602062</v>
      </c>
      <c r="P32" s="27">
        <f>'[1]Tien 07T-2017'!P33</f>
        <v>687000</v>
      </c>
      <c r="Q32" s="27">
        <f>'[1]Tien 07T-2017'!Q33</f>
        <v>6083366</v>
      </c>
      <c r="R32" s="27">
        <f>'[1]Tien 07T-2017'!R33</f>
        <v>1001735706</v>
      </c>
      <c r="S32" s="27">
        <f t="shared" si="1"/>
        <v>3073658974</v>
      </c>
      <c r="T32" s="28">
        <f t="shared" si="2"/>
        <v>0.18143243617228777</v>
      </c>
      <c r="U32" s="29">
        <v>2644235966</v>
      </c>
      <c r="V32" s="29">
        <f t="shared" si="3"/>
        <v>1108580913</v>
      </c>
      <c r="W32" s="22">
        <f t="shared" si="4"/>
        <v>2071923268</v>
      </c>
      <c r="X32" s="36">
        <v>6</v>
      </c>
      <c r="Y32" s="11">
        <v>29</v>
      </c>
      <c r="Z32" s="31">
        <v>1617373595</v>
      </c>
      <c r="AA32" s="32">
        <f t="shared" si="5"/>
        <v>0.2810418535366283</v>
      </c>
      <c r="AB32" s="32">
        <f t="shared" si="6"/>
        <v>0.7164545591489622</v>
      </c>
      <c r="AC32" s="37">
        <f t="shared" si="7"/>
        <v>0</v>
      </c>
      <c r="AD32" s="35">
        <f t="shared" si="8"/>
        <v>0</v>
      </c>
      <c r="AE32" s="35">
        <f t="shared" si="9"/>
        <v>0</v>
      </c>
      <c r="AF32" s="35">
        <f t="shared" si="10"/>
        <v>0</v>
      </c>
    </row>
    <row r="33" spans="1:32" s="11" customFormat="1" ht="20.25" customHeight="1">
      <c r="A33" s="12">
        <v>19</v>
      </c>
      <c r="B33" s="13" t="str">
        <f>'[1]Tien 07T-2017'!B71</f>
        <v>Tiền Giang</v>
      </c>
      <c r="C33" s="27">
        <f>'[1]Tien 07T-2017'!C71</f>
        <v>1820654976.5740001</v>
      </c>
      <c r="D33" s="27">
        <v>1324051630</v>
      </c>
      <c r="E33" s="27">
        <v>496603346.5740001</v>
      </c>
      <c r="F33" s="27">
        <f>'[1]Tien 07T-2017'!F71</f>
        <v>27143229.123</v>
      </c>
      <c r="G33" s="27">
        <f>'[1]Tien 07T-2017'!G71</f>
        <v>2018402.391</v>
      </c>
      <c r="H33" s="27">
        <f>'[1]Tien 07T-2017'!H71</f>
        <v>1793511747.4510002</v>
      </c>
      <c r="I33" s="27">
        <f>'[1]Tien 07T-2017'!I71</f>
        <v>1287623381.318</v>
      </c>
      <c r="J33" s="27">
        <f>'[1]Tien 07T-2017'!J71</f>
        <v>169194256.545</v>
      </c>
      <c r="K33" s="27">
        <f>'[1]Tien 07T-2017'!K71</f>
        <v>52037262.313999996</v>
      </c>
      <c r="L33" s="27">
        <f>'[1]Tien 07T-2017'!L71</f>
        <v>2339.05</v>
      </c>
      <c r="M33" s="27">
        <f>'[1]Tien 07T-2017'!M71</f>
        <v>1017429247.124</v>
      </c>
      <c r="N33" s="27">
        <f>'[1]Tien 07T-2017'!N71</f>
        <v>40131134.190000005</v>
      </c>
      <c r="O33" s="27">
        <f>'[1]Tien 07T-2017'!O71</f>
        <v>2412310.196</v>
      </c>
      <c r="P33" s="27">
        <f>'[1]Tien 07T-2017'!P71</f>
        <v>0</v>
      </c>
      <c r="Q33" s="27">
        <f>'[1]Tien 07T-2017'!Q71</f>
        <v>6416831.899</v>
      </c>
      <c r="R33" s="27">
        <f>'[1]Tien 07T-2017'!R71</f>
        <v>505888366.13300014</v>
      </c>
      <c r="S33" s="27">
        <f t="shared" si="1"/>
        <v>1572277889.5420003</v>
      </c>
      <c r="T33" s="28">
        <f t="shared" si="2"/>
        <v>0.17181565752755043</v>
      </c>
      <c r="U33" s="29">
        <v>1324051630</v>
      </c>
      <c r="V33" s="29">
        <f t="shared" si="3"/>
        <v>496603346.5740001</v>
      </c>
      <c r="W33" s="22">
        <f t="shared" si="4"/>
        <v>1066389523.409</v>
      </c>
      <c r="X33" s="36">
        <v>14</v>
      </c>
      <c r="Y33" s="11">
        <v>34</v>
      </c>
      <c r="Z33" s="31">
        <v>814777476</v>
      </c>
      <c r="AA33" s="32">
        <f t="shared" si="5"/>
        <v>0.3088107548630861</v>
      </c>
      <c r="AB33" s="32">
        <f t="shared" si="6"/>
        <v>0.7179341775419169</v>
      </c>
      <c r="AC33" s="37">
        <f t="shared" si="7"/>
        <v>0</v>
      </c>
      <c r="AD33" s="35">
        <f t="shared" si="8"/>
        <v>0</v>
      </c>
      <c r="AE33" s="35">
        <f t="shared" si="9"/>
        <v>0</v>
      </c>
      <c r="AF33" s="35">
        <f t="shared" si="10"/>
        <v>8.009374141693115E-08</v>
      </c>
    </row>
    <row r="34" spans="1:32" s="11" customFormat="1" ht="20.25" customHeight="1">
      <c r="A34" s="14">
        <v>20</v>
      </c>
      <c r="B34" s="13" t="str">
        <f>'[1]Tien 07T-2017'!B50</f>
        <v>Lâm Đồng</v>
      </c>
      <c r="C34" s="27">
        <f>'[1]Tien 07T-2017'!C50</f>
        <v>2452428743</v>
      </c>
      <c r="D34" s="27">
        <v>2114010179.0273037</v>
      </c>
      <c r="E34" s="27">
        <v>338418563.9726963</v>
      </c>
      <c r="F34" s="27">
        <f>'[1]Tien 07T-2017'!F50</f>
        <v>8669121</v>
      </c>
      <c r="G34" s="27">
        <f>'[1]Tien 07T-2017'!G50</f>
        <v>0</v>
      </c>
      <c r="H34" s="27">
        <f>'[1]Tien 07T-2017'!H50</f>
        <v>2443759622</v>
      </c>
      <c r="I34" s="27">
        <f>'[1]Tien 07T-2017'!I50</f>
        <v>956125727</v>
      </c>
      <c r="J34" s="27">
        <f>'[1]Tien 07T-2017'!J50</f>
        <v>152582215</v>
      </c>
      <c r="K34" s="27">
        <f>'[1]Tien 07T-2017'!K50</f>
        <v>78031921</v>
      </c>
      <c r="L34" s="27">
        <f>'[1]Tien 07T-2017'!L50</f>
        <v>65118</v>
      </c>
      <c r="M34" s="27">
        <f>'[1]Tien 07T-2017'!M50</f>
        <v>705462114</v>
      </c>
      <c r="N34" s="27">
        <f>'[1]Tien 07T-2017'!N50</f>
        <v>12476329</v>
      </c>
      <c r="O34" s="27">
        <f>'[1]Tien 07T-2017'!O50</f>
        <v>798075</v>
      </c>
      <c r="P34" s="27">
        <f>'[1]Tien 07T-2017'!P50</f>
        <v>1999001</v>
      </c>
      <c r="Q34" s="27">
        <f>'[1]Tien 07T-2017'!Q50</f>
        <v>4710954</v>
      </c>
      <c r="R34" s="27">
        <f>'[1]Tien 07T-2017'!R50</f>
        <v>1487633895</v>
      </c>
      <c r="S34" s="27">
        <f t="shared" si="1"/>
        <v>2213080368</v>
      </c>
      <c r="T34" s="28">
        <f t="shared" si="2"/>
        <v>0.24126456122438383</v>
      </c>
      <c r="U34" s="29">
        <v>2114010179.0273037</v>
      </c>
      <c r="V34" s="29">
        <f t="shared" si="3"/>
        <v>338418563.9726963</v>
      </c>
      <c r="W34" s="22">
        <f t="shared" si="4"/>
        <v>725446473</v>
      </c>
      <c r="X34" s="36">
        <v>10</v>
      </c>
      <c r="Y34" s="11">
        <v>15</v>
      </c>
      <c r="Z34" s="31">
        <v>546588085.0273037</v>
      </c>
      <c r="AA34" s="32">
        <f t="shared" si="5"/>
        <v>0.3272270158683788</v>
      </c>
      <c r="AB34" s="32">
        <f t="shared" si="6"/>
        <v>0.3912519539125113</v>
      </c>
      <c r="AC34" s="37">
        <f t="shared" si="7"/>
        <v>0</v>
      </c>
      <c r="AD34" s="35">
        <f t="shared" si="8"/>
        <v>0</v>
      </c>
      <c r="AE34" s="35">
        <f t="shared" si="9"/>
        <v>0</v>
      </c>
      <c r="AF34" s="35">
        <f t="shared" si="10"/>
        <v>0</v>
      </c>
    </row>
    <row r="35" spans="1:32" s="11" customFormat="1" ht="20.25" customHeight="1">
      <c r="A35" s="12">
        <v>21</v>
      </c>
      <c r="B35" s="13" t="str">
        <f>'[1]Tien 07T-2017'!B29</f>
        <v>Đà Nẵng</v>
      </c>
      <c r="C35" s="27">
        <f>'[1]Tien 07T-2017'!C29</f>
        <v>2277560940</v>
      </c>
      <c r="D35" s="27">
        <v>1515530864</v>
      </c>
      <c r="E35" s="27">
        <v>762030076</v>
      </c>
      <c r="F35" s="27">
        <f>'[1]Tien 07T-2017'!F29</f>
        <v>32514402</v>
      </c>
      <c r="G35" s="27">
        <f>'[1]Tien 07T-2017'!G29</f>
        <v>190175207</v>
      </c>
      <c r="H35" s="27">
        <f>'[1]Tien 07T-2017'!H29</f>
        <v>2245046538</v>
      </c>
      <c r="I35" s="27">
        <f>'[1]Tien 07T-2017'!I29</f>
        <v>1913948383</v>
      </c>
      <c r="J35" s="27">
        <f>'[1]Tien 07T-2017'!J29</f>
        <v>192255091</v>
      </c>
      <c r="K35" s="27">
        <f>'[1]Tien 07T-2017'!K29</f>
        <v>58566912</v>
      </c>
      <c r="L35" s="27">
        <f>'[1]Tien 07T-2017'!L29</f>
        <v>29182</v>
      </c>
      <c r="M35" s="27">
        <f>'[1]Tien 07T-2017'!M29</f>
        <v>1622932187</v>
      </c>
      <c r="N35" s="27">
        <f>'[1]Tien 07T-2017'!N29</f>
        <v>25012798</v>
      </c>
      <c r="O35" s="27">
        <f>'[1]Tien 07T-2017'!O29</f>
        <v>7118202</v>
      </c>
      <c r="P35" s="27">
        <f>'[1]Tien 07T-2017'!P29</f>
        <v>0</v>
      </c>
      <c r="Q35" s="27">
        <f>'[1]Tien 07T-2017'!Q29</f>
        <v>8034011</v>
      </c>
      <c r="R35" s="27">
        <f>'[1]Tien 07T-2017'!R29</f>
        <v>331098155</v>
      </c>
      <c r="S35" s="27">
        <f t="shared" si="1"/>
        <v>1994195353</v>
      </c>
      <c r="T35" s="28">
        <f t="shared" si="2"/>
        <v>0.13106475975428644</v>
      </c>
      <c r="U35" s="29">
        <v>1515530864</v>
      </c>
      <c r="V35" s="29">
        <f t="shared" si="3"/>
        <v>762030076</v>
      </c>
      <c r="W35" s="22">
        <f t="shared" si="4"/>
        <v>1663097198</v>
      </c>
      <c r="X35" s="36">
        <v>11</v>
      </c>
      <c r="Y35" s="11">
        <v>48</v>
      </c>
      <c r="Z35" s="31">
        <v>1242098601</v>
      </c>
      <c r="AA35" s="32">
        <f t="shared" si="5"/>
        <v>0.3389413663786906</v>
      </c>
      <c r="AB35" s="32">
        <f t="shared" si="6"/>
        <v>0.8525205828049521</v>
      </c>
      <c r="AC35" s="37">
        <f t="shared" si="7"/>
        <v>0</v>
      </c>
      <c r="AD35" s="35">
        <f t="shared" si="8"/>
        <v>0</v>
      </c>
      <c r="AE35" s="35">
        <f t="shared" si="9"/>
        <v>0</v>
      </c>
      <c r="AF35" s="35">
        <f t="shared" si="10"/>
        <v>0</v>
      </c>
    </row>
    <row r="36" spans="1:32" s="11" customFormat="1" ht="20.25" customHeight="1">
      <c r="A36" s="14">
        <v>22</v>
      </c>
      <c r="B36" s="13" t="str">
        <f>'[1]Tien 07T-2017'!B26</f>
        <v>Cà Mau</v>
      </c>
      <c r="C36" s="27">
        <f>'[1]Tien 07T-2017'!C26</f>
        <v>900109896</v>
      </c>
      <c r="D36" s="27">
        <v>660502110</v>
      </c>
      <c r="E36" s="27">
        <v>239607786</v>
      </c>
      <c r="F36" s="27">
        <f>'[1]Tien 07T-2017'!F26</f>
        <v>26177871</v>
      </c>
      <c r="G36" s="27">
        <f>'[1]Tien 07T-2017'!G26</f>
        <v>304769</v>
      </c>
      <c r="H36" s="27">
        <f>'[1]Tien 07T-2017'!H26</f>
        <v>873932025</v>
      </c>
      <c r="I36" s="27">
        <f>'[1]Tien 07T-2017'!I26</f>
        <v>560406786</v>
      </c>
      <c r="J36" s="27">
        <f>'[1]Tien 07T-2017'!J26</f>
        <v>99994648</v>
      </c>
      <c r="K36" s="27">
        <f>'[1]Tien 07T-2017'!K26</f>
        <v>14621468</v>
      </c>
      <c r="L36" s="27">
        <f>'[1]Tien 07T-2017'!L26</f>
        <v>0</v>
      </c>
      <c r="M36" s="27">
        <f>'[1]Tien 07T-2017'!M26</f>
        <v>380936389</v>
      </c>
      <c r="N36" s="27">
        <f>'[1]Tien 07T-2017'!N26</f>
        <v>10269805</v>
      </c>
      <c r="O36" s="27">
        <f>'[1]Tien 07T-2017'!O26</f>
        <v>53535494</v>
      </c>
      <c r="P36" s="27">
        <f>'[1]Tien 07T-2017'!P26</f>
        <v>0</v>
      </c>
      <c r="Q36" s="27">
        <f>'[1]Tien 07T-2017'!Q26</f>
        <v>1048982</v>
      </c>
      <c r="R36" s="27">
        <f>'[1]Tien 07T-2017'!R26</f>
        <v>313525239</v>
      </c>
      <c r="S36" s="27">
        <f t="shared" si="1"/>
        <v>759315909</v>
      </c>
      <c r="T36" s="28">
        <f t="shared" si="2"/>
        <v>0.20452306942621498</v>
      </c>
      <c r="U36" s="29">
        <v>660502110</v>
      </c>
      <c r="V36" s="29">
        <f t="shared" si="3"/>
        <v>239607786</v>
      </c>
      <c r="W36" s="22">
        <f t="shared" si="4"/>
        <v>445790670</v>
      </c>
      <c r="X36" s="36">
        <v>29</v>
      </c>
      <c r="Y36" s="11">
        <v>24</v>
      </c>
      <c r="Z36" s="31">
        <v>331595980</v>
      </c>
      <c r="AA36" s="32">
        <f t="shared" si="5"/>
        <v>0.34437899397936006</v>
      </c>
      <c r="AB36" s="32">
        <f t="shared" si="6"/>
        <v>0.6412475684250156</v>
      </c>
      <c r="AC36" s="37">
        <f t="shared" si="7"/>
        <v>0</v>
      </c>
      <c r="AD36" s="35">
        <f t="shared" si="8"/>
        <v>0</v>
      </c>
      <c r="AE36" s="35">
        <f t="shared" si="9"/>
        <v>0</v>
      </c>
      <c r="AF36" s="35">
        <f t="shared" si="10"/>
        <v>0</v>
      </c>
    </row>
    <row r="37" spans="1:32" s="11" customFormat="1" ht="20.25" customHeight="1">
      <c r="A37" s="12">
        <v>23</v>
      </c>
      <c r="B37" s="13" t="str">
        <f>'[1]Tien 07T-2017'!B59</f>
        <v>Phú Yên</v>
      </c>
      <c r="C37" s="27">
        <f>'[1]Tien 07T-2017'!C59</f>
        <v>379976842</v>
      </c>
      <c r="D37" s="27">
        <v>224477936</v>
      </c>
      <c r="E37" s="27">
        <v>155498906</v>
      </c>
      <c r="F37" s="27">
        <f>'[1]Tien 07T-2017'!F59</f>
        <v>36972183</v>
      </c>
      <c r="G37" s="27">
        <f>'[1]Tien 07T-2017'!G59</f>
        <v>0</v>
      </c>
      <c r="H37" s="27">
        <f>'[1]Tien 07T-2017'!H59</f>
        <v>343004659</v>
      </c>
      <c r="I37" s="27">
        <f>'[1]Tien 07T-2017'!I59</f>
        <v>240537340</v>
      </c>
      <c r="J37" s="27">
        <f>'[1]Tien 07T-2017'!J59</f>
        <v>29431134</v>
      </c>
      <c r="K37" s="27">
        <f>'[1]Tien 07T-2017'!K59</f>
        <v>20317498</v>
      </c>
      <c r="L37" s="27">
        <f>'[1]Tien 07T-2017'!L59</f>
        <v>0</v>
      </c>
      <c r="M37" s="27">
        <f>'[1]Tien 07T-2017'!M59</f>
        <v>169634234</v>
      </c>
      <c r="N37" s="27">
        <f>'[1]Tien 07T-2017'!N59</f>
        <v>19735099</v>
      </c>
      <c r="O37" s="27">
        <f>'[1]Tien 07T-2017'!O59</f>
        <v>1</v>
      </c>
      <c r="P37" s="27">
        <f>'[1]Tien 07T-2017'!P59</f>
        <v>0</v>
      </c>
      <c r="Q37" s="27">
        <f>'[1]Tien 07T-2017'!Q59</f>
        <v>1419374</v>
      </c>
      <c r="R37" s="27">
        <f>'[1]Tien 07T-2017'!R59</f>
        <v>102467319</v>
      </c>
      <c r="S37" s="27">
        <f t="shared" si="1"/>
        <v>293256027</v>
      </c>
      <c r="T37" s="28">
        <f t="shared" si="2"/>
        <v>0.20682290741221301</v>
      </c>
      <c r="U37" s="29">
        <v>224477936</v>
      </c>
      <c r="V37" s="29">
        <f t="shared" si="3"/>
        <v>155498906</v>
      </c>
      <c r="W37" s="22">
        <f t="shared" si="4"/>
        <v>190788708</v>
      </c>
      <c r="X37" s="36">
        <v>48</v>
      </c>
      <c r="Y37" s="11">
        <v>22</v>
      </c>
      <c r="Z37" s="31">
        <v>141317662</v>
      </c>
      <c r="AA37" s="32">
        <f t="shared" si="5"/>
        <v>0.3500698023152973</v>
      </c>
      <c r="AB37" s="32">
        <f t="shared" si="6"/>
        <v>0.7012655183788626</v>
      </c>
      <c r="AC37" s="37">
        <f t="shared" si="7"/>
        <v>0</v>
      </c>
      <c r="AD37" s="35">
        <f t="shared" si="8"/>
        <v>0</v>
      </c>
      <c r="AE37" s="35">
        <f t="shared" si="9"/>
        <v>0</v>
      </c>
      <c r="AF37" s="35">
        <f t="shared" si="10"/>
        <v>0</v>
      </c>
    </row>
    <row r="38" spans="1:32" s="11" customFormat="1" ht="20.25" customHeight="1">
      <c r="A38" s="14">
        <v>24</v>
      </c>
      <c r="B38" s="13" t="str">
        <f>'[1]Tien 07T-2017'!B24</f>
        <v>Bình Thuận</v>
      </c>
      <c r="C38" s="27">
        <f>'[1]Tien 07T-2017'!C24</f>
        <v>1339011471</v>
      </c>
      <c r="D38" s="27">
        <v>965114975</v>
      </c>
      <c r="E38" s="27">
        <v>373896496</v>
      </c>
      <c r="F38" s="27">
        <f>'[1]Tien 07T-2017'!F24</f>
        <v>8041651</v>
      </c>
      <c r="G38" s="27">
        <f>'[1]Tien 07T-2017'!G24</f>
        <v>7065161</v>
      </c>
      <c r="H38" s="27">
        <f>'[1]Tien 07T-2017'!H24</f>
        <v>1330969820</v>
      </c>
      <c r="I38" s="27">
        <f>'[1]Tien 07T-2017'!I24</f>
        <v>940406003</v>
      </c>
      <c r="J38" s="27">
        <f>'[1]Tien 07T-2017'!J24</f>
        <v>76263644</v>
      </c>
      <c r="K38" s="27">
        <f>'[1]Tien 07T-2017'!K24</f>
        <v>31793530</v>
      </c>
      <c r="L38" s="27">
        <f>'[1]Tien 07T-2017'!L24</f>
        <v>0</v>
      </c>
      <c r="M38" s="27">
        <f>'[1]Tien 07T-2017'!M24</f>
        <v>706962742</v>
      </c>
      <c r="N38" s="27">
        <f>'[1]Tien 07T-2017'!N24</f>
        <v>85434269</v>
      </c>
      <c r="O38" s="27">
        <f>'[1]Tien 07T-2017'!O24</f>
        <v>15080407</v>
      </c>
      <c r="P38" s="27">
        <f>'[1]Tien 07T-2017'!P24</f>
        <v>456876</v>
      </c>
      <c r="Q38" s="27">
        <f>'[1]Tien 07T-2017'!Q24</f>
        <v>24414535</v>
      </c>
      <c r="R38" s="27">
        <f>'[1]Tien 07T-2017'!R24</f>
        <v>390563817</v>
      </c>
      <c r="S38" s="27">
        <f t="shared" si="1"/>
        <v>1222912646</v>
      </c>
      <c r="T38" s="28">
        <f t="shared" si="2"/>
        <v>0.11490481095961273</v>
      </c>
      <c r="U38" s="29">
        <v>965114975</v>
      </c>
      <c r="V38" s="29">
        <f t="shared" si="3"/>
        <v>373896496</v>
      </c>
      <c r="W38" s="22">
        <f t="shared" si="4"/>
        <v>832348829</v>
      </c>
      <c r="X38" s="36">
        <v>19</v>
      </c>
      <c r="Y38" s="11">
        <v>55</v>
      </c>
      <c r="Z38" s="31">
        <v>610798373</v>
      </c>
      <c r="AA38" s="32">
        <f t="shared" si="5"/>
        <v>0.36272273436458546</v>
      </c>
      <c r="AB38" s="32">
        <f t="shared" si="6"/>
        <v>0.7065569698642754</v>
      </c>
      <c r="AC38" s="37">
        <f t="shared" si="7"/>
        <v>0</v>
      </c>
      <c r="AD38" s="35">
        <f t="shared" si="8"/>
        <v>0</v>
      </c>
      <c r="AE38" s="35">
        <f t="shared" si="9"/>
        <v>0</v>
      </c>
      <c r="AF38" s="35">
        <f t="shared" si="10"/>
        <v>0</v>
      </c>
    </row>
    <row r="39" spans="1:32" s="11" customFormat="1" ht="20.25" customHeight="1">
      <c r="A39" s="12">
        <v>25</v>
      </c>
      <c r="B39" s="13" t="str">
        <f>'[1]Tien 07T-2017'!B42</f>
        <v>Hậu Giang</v>
      </c>
      <c r="C39" s="27">
        <f>'[1]Tien 07T-2017'!C42</f>
        <v>645015144</v>
      </c>
      <c r="D39" s="27">
        <v>491991458</v>
      </c>
      <c r="E39" s="27">
        <v>153023686</v>
      </c>
      <c r="F39" s="27">
        <f>'[1]Tien 07T-2017'!F42</f>
        <v>5799606</v>
      </c>
      <c r="G39" s="27">
        <f>'[1]Tien 07T-2017'!G42</f>
        <v>0</v>
      </c>
      <c r="H39" s="27">
        <f>'[1]Tien 07T-2017'!H42</f>
        <v>639215538</v>
      </c>
      <c r="I39" s="27">
        <f>'[1]Tien 07T-2017'!I42</f>
        <v>385486969</v>
      </c>
      <c r="J39" s="27">
        <f>'[1]Tien 07T-2017'!J42</f>
        <v>38456526</v>
      </c>
      <c r="K39" s="27">
        <f>'[1]Tien 07T-2017'!K42</f>
        <v>10806512</v>
      </c>
      <c r="L39" s="27">
        <f>'[1]Tien 07T-2017'!L42</f>
        <v>0</v>
      </c>
      <c r="M39" s="27">
        <f>'[1]Tien 07T-2017'!M42</f>
        <v>327319643</v>
      </c>
      <c r="N39" s="27">
        <f>'[1]Tien 07T-2017'!N42</f>
        <v>5469763</v>
      </c>
      <c r="O39" s="27">
        <f>'[1]Tien 07T-2017'!O42</f>
        <v>574372</v>
      </c>
      <c r="P39" s="27">
        <f>'[1]Tien 07T-2017'!P42</f>
        <v>0</v>
      </c>
      <c r="Q39" s="27">
        <f>'[1]Tien 07T-2017'!Q42</f>
        <v>2860153</v>
      </c>
      <c r="R39" s="27">
        <f>'[1]Tien 07T-2017'!R42</f>
        <v>253728569</v>
      </c>
      <c r="S39" s="27">
        <f t="shared" si="1"/>
        <v>589952500</v>
      </c>
      <c r="T39" s="28">
        <f t="shared" si="2"/>
        <v>0.12779430165381284</v>
      </c>
      <c r="U39" s="29">
        <v>491991458</v>
      </c>
      <c r="V39" s="29">
        <f t="shared" si="3"/>
        <v>153023686</v>
      </c>
      <c r="W39" s="22">
        <f t="shared" si="4"/>
        <v>336223931</v>
      </c>
      <c r="X39" s="36">
        <v>37</v>
      </c>
      <c r="Y39" s="11">
        <v>52</v>
      </c>
      <c r="Z39" s="31">
        <v>246130213</v>
      </c>
      <c r="AA39" s="32">
        <f t="shared" si="5"/>
        <v>0.36604087284481407</v>
      </c>
      <c r="AB39" s="32">
        <f t="shared" si="6"/>
        <v>0.6030625760539632</v>
      </c>
      <c r="AC39" s="37">
        <f t="shared" si="7"/>
        <v>0</v>
      </c>
      <c r="AD39" s="35">
        <f t="shared" si="8"/>
        <v>0</v>
      </c>
      <c r="AE39" s="35">
        <f t="shared" si="9"/>
        <v>0</v>
      </c>
      <c r="AF39" s="35">
        <f t="shared" si="10"/>
        <v>0</v>
      </c>
    </row>
    <row r="40" spans="1:32" s="11" customFormat="1" ht="20.25" customHeight="1">
      <c r="A40" s="14">
        <v>26</v>
      </c>
      <c r="B40" s="13" t="str">
        <f>'[1]Tien 07T-2017'!B28</f>
        <v>Cao Bằng</v>
      </c>
      <c r="C40" s="27">
        <f>'[1]Tien 07T-2017'!C28</f>
        <v>47615114</v>
      </c>
      <c r="D40" s="27">
        <v>34516440</v>
      </c>
      <c r="E40" s="27">
        <v>13098674</v>
      </c>
      <c r="F40" s="27">
        <f>'[1]Tien 07T-2017'!F28</f>
        <v>314927</v>
      </c>
      <c r="G40" s="27">
        <f>'[1]Tien 07T-2017'!G28</f>
        <v>9337894</v>
      </c>
      <c r="H40" s="27">
        <f>'[1]Tien 07T-2017'!H28</f>
        <v>47300187</v>
      </c>
      <c r="I40" s="27">
        <f>'[1]Tien 07T-2017'!I28</f>
        <v>25959744</v>
      </c>
      <c r="J40" s="27">
        <f>'[1]Tien 07T-2017'!J28</f>
        <v>5515728</v>
      </c>
      <c r="K40" s="27">
        <f>'[1]Tien 07T-2017'!K28</f>
        <v>282354</v>
      </c>
      <c r="L40" s="27">
        <f>'[1]Tien 07T-2017'!L28</f>
        <v>28898</v>
      </c>
      <c r="M40" s="27">
        <f>'[1]Tien 07T-2017'!M28</f>
        <v>19903228</v>
      </c>
      <c r="N40" s="27">
        <f>'[1]Tien 07T-2017'!N28</f>
        <v>2000</v>
      </c>
      <c r="O40" s="27">
        <f>'[1]Tien 07T-2017'!O28</f>
        <v>151773</v>
      </c>
      <c r="P40" s="27">
        <f>'[1]Tien 07T-2017'!P28</f>
        <v>0</v>
      </c>
      <c r="Q40" s="27">
        <f>'[1]Tien 07T-2017'!Q28</f>
        <v>75763</v>
      </c>
      <c r="R40" s="27">
        <f>'[1]Tien 07T-2017'!R28</f>
        <v>21340443</v>
      </c>
      <c r="S40" s="27">
        <f t="shared" si="1"/>
        <v>41473207</v>
      </c>
      <c r="T40" s="28">
        <f t="shared" si="2"/>
        <v>0.22446215186097368</v>
      </c>
      <c r="U40" s="29">
        <v>34516440</v>
      </c>
      <c r="V40" s="29">
        <f t="shared" si="3"/>
        <v>13098674</v>
      </c>
      <c r="W40" s="22">
        <f t="shared" si="4"/>
        <v>20132764</v>
      </c>
      <c r="X40" s="36">
        <v>62</v>
      </c>
      <c r="Y40" s="11">
        <v>19</v>
      </c>
      <c r="Z40" s="31">
        <v>14657297</v>
      </c>
      <c r="AA40" s="32">
        <f t="shared" si="5"/>
        <v>0.37356594466223886</v>
      </c>
      <c r="AB40" s="32">
        <f t="shared" si="6"/>
        <v>0.5488296272486195</v>
      </c>
      <c r="AC40" s="37">
        <f t="shared" si="7"/>
        <v>0</v>
      </c>
      <c r="AD40" s="35">
        <f t="shared" si="8"/>
        <v>0</v>
      </c>
      <c r="AE40" s="35">
        <f t="shared" si="9"/>
        <v>0</v>
      </c>
      <c r="AF40" s="35">
        <f t="shared" si="10"/>
        <v>0</v>
      </c>
    </row>
    <row r="41" spans="1:32" s="11" customFormat="1" ht="20.25" customHeight="1">
      <c r="A41" s="12">
        <v>27</v>
      </c>
      <c r="B41" s="13" t="str">
        <f>'[1]Tien 07T-2017'!B58</f>
        <v>Phú Thọ</v>
      </c>
      <c r="C41" s="27">
        <f>'[1]Tien 07T-2017'!C58</f>
        <v>560807646.988</v>
      </c>
      <c r="D41" s="27">
        <v>382753923.892</v>
      </c>
      <c r="E41" s="27">
        <v>178053723.09600002</v>
      </c>
      <c r="F41" s="27">
        <f>'[1]Tien 07T-2017'!F58</f>
        <v>37117804.301</v>
      </c>
      <c r="G41" s="27">
        <f>'[1]Tien 07T-2017'!G58</f>
        <v>2815965</v>
      </c>
      <c r="H41" s="27">
        <f>'[1]Tien 07T-2017'!H58</f>
        <v>523689842.68700004</v>
      </c>
      <c r="I41" s="27">
        <f>'[1]Tien 07T-2017'!I58</f>
        <v>314700898.161</v>
      </c>
      <c r="J41" s="27">
        <f>'[1]Tien 07T-2017'!J58</f>
        <v>39541562.72800001</v>
      </c>
      <c r="K41" s="27">
        <f>'[1]Tien 07T-2017'!K58</f>
        <v>11524084.528</v>
      </c>
      <c r="L41" s="27">
        <f>'[1]Tien 07T-2017'!L58</f>
        <v>21246</v>
      </c>
      <c r="M41" s="27">
        <f>'[1]Tien 07T-2017'!M58</f>
        <v>229176692.773</v>
      </c>
      <c r="N41" s="27">
        <f>'[1]Tien 07T-2017'!N58</f>
        <v>14025754</v>
      </c>
      <c r="O41" s="27">
        <f>'[1]Tien 07T-2017'!O58</f>
        <v>20396707.132</v>
      </c>
      <c r="P41" s="27">
        <f>'[1]Tien 07T-2017'!P58</f>
        <v>0</v>
      </c>
      <c r="Q41" s="27">
        <f>'[1]Tien 07T-2017'!Q58</f>
        <v>14851</v>
      </c>
      <c r="R41" s="27">
        <f>'[1]Tien 07T-2017'!R58</f>
        <v>208988944.52600002</v>
      </c>
      <c r="S41" s="27">
        <f t="shared" si="1"/>
        <v>472602949.431</v>
      </c>
      <c r="T41" s="28">
        <f t="shared" si="2"/>
        <v>0.16233475517398782</v>
      </c>
      <c r="U41" s="29">
        <v>382753923.892</v>
      </c>
      <c r="V41" s="29">
        <f t="shared" si="3"/>
        <v>178053723.09600002</v>
      </c>
      <c r="W41" s="22">
        <f t="shared" si="4"/>
        <v>263614004.905</v>
      </c>
      <c r="X41" s="36">
        <v>43</v>
      </c>
      <c r="Y41" s="11">
        <v>38</v>
      </c>
      <c r="Z41" s="31">
        <v>188578903.58600003</v>
      </c>
      <c r="AA41" s="32">
        <f t="shared" si="5"/>
        <v>0.39789764333199</v>
      </c>
      <c r="AB41" s="32">
        <f t="shared" si="6"/>
        <v>0.6009299255190845</v>
      </c>
      <c r="AC41" s="37">
        <f t="shared" si="7"/>
        <v>0</v>
      </c>
      <c r="AD41" s="35">
        <f t="shared" si="8"/>
        <v>0</v>
      </c>
      <c r="AE41" s="35">
        <f t="shared" si="9"/>
        <v>0</v>
      </c>
      <c r="AF41" s="35">
        <f t="shared" si="10"/>
        <v>2.9802322387695312E-08</v>
      </c>
    </row>
    <row r="42" spans="1:32" s="11" customFormat="1" ht="20.25" customHeight="1">
      <c r="A42" s="14">
        <v>28</v>
      </c>
      <c r="B42" s="13" t="str">
        <f>'[1]Tien 07T-2017'!B38</f>
        <v>Hà Nội</v>
      </c>
      <c r="C42" s="27">
        <f>'[1]Tien 07T-2017'!C38</f>
        <v>16586497402.116001</v>
      </c>
      <c r="D42" s="27">
        <v>9998361108.937</v>
      </c>
      <c r="E42" s="27">
        <v>6588136293.179001</v>
      </c>
      <c r="F42" s="27">
        <f>'[1]Tien 07T-2017'!F38</f>
        <v>720675540</v>
      </c>
      <c r="G42" s="27">
        <f>'[1]Tien 07T-2017'!G38</f>
        <v>8031917</v>
      </c>
      <c r="H42" s="27">
        <f>'[1]Tien 07T-2017'!H38</f>
        <v>15865821862.116001</v>
      </c>
      <c r="I42" s="27">
        <f>'[1]Tien 07T-2017'!I38</f>
        <v>12384594625.756</v>
      </c>
      <c r="J42" s="27">
        <f>'[1]Tien 07T-2017'!J38</f>
        <v>825807236.5</v>
      </c>
      <c r="K42" s="27">
        <f>'[1]Tien 07T-2017'!K38</f>
        <v>354485526.031</v>
      </c>
      <c r="L42" s="27">
        <f>'[1]Tien 07T-2017'!L38</f>
        <v>669220</v>
      </c>
      <c r="M42" s="27">
        <f>'[1]Tien 07T-2017'!M38</f>
        <v>10731003953.224998</v>
      </c>
      <c r="N42" s="27">
        <f>'[1]Tien 07T-2017'!N38</f>
        <v>155736429</v>
      </c>
      <c r="O42" s="27">
        <f>'[1]Tien 07T-2017'!O38</f>
        <v>240387231</v>
      </c>
      <c r="P42" s="27">
        <f>'[1]Tien 07T-2017'!P38</f>
        <v>0</v>
      </c>
      <c r="Q42" s="27">
        <f>'[1]Tien 07T-2017'!Q38</f>
        <v>76505030</v>
      </c>
      <c r="R42" s="27">
        <f>'[1]Tien 07T-2017'!R38</f>
        <v>3481227236.36</v>
      </c>
      <c r="S42" s="27">
        <f t="shared" si="1"/>
        <v>14684859879.585</v>
      </c>
      <c r="T42" s="28">
        <f t="shared" si="2"/>
        <v>0.09535733854986068</v>
      </c>
      <c r="U42" s="29">
        <v>9998361108.937</v>
      </c>
      <c r="V42" s="29">
        <f t="shared" si="3"/>
        <v>6588136293.179001</v>
      </c>
      <c r="W42" s="22">
        <f t="shared" si="4"/>
        <v>11203632643.224998</v>
      </c>
      <c r="X42" s="36">
        <v>2</v>
      </c>
      <c r="Y42" s="11">
        <v>60</v>
      </c>
      <c r="Z42" s="31">
        <v>7924608958.948999</v>
      </c>
      <c r="AA42" s="32">
        <f t="shared" si="5"/>
        <v>0.4137773486694389</v>
      </c>
      <c r="AB42" s="32">
        <f t="shared" si="6"/>
        <v>0.7805832394556008</v>
      </c>
      <c r="AC42" s="37">
        <f t="shared" si="7"/>
        <v>0</v>
      </c>
      <c r="AD42" s="35">
        <f t="shared" si="8"/>
        <v>0</v>
      </c>
      <c r="AE42" s="35">
        <f t="shared" si="9"/>
        <v>0</v>
      </c>
      <c r="AF42" s="35">
        <f t="shared" si="10"/>
        <v>1.9073486328125E-06</v>
      </c>
    </row>
    <row r="43" spans="1:32" s="11" customFormat="1" ht="20.25" customHeight="1">
      <c r="A43" s="12">
        <v>29</v>
      </c>
      <c r="B43" s="13" t="str">
        <f>'[1]Tien 07T-2017'!B20</f>
        <v>Bến Tre</v>
      </c>
      <c r="C43" s="27">
        <f>'[1]Tien 07T-2017'!C20</f>
        <v>760271256.264</v>
      </c>
      <c r="D43" s="27">
        <v>482499457.7279999</v>
      </c>
      <c r="E43" s="27">
        <v>277771798.53600013</v>
      </c>
      <c r="F43" s="27">
        <f>'[1]Tien 07T-2017'!F20</f>
        <v>20055321.374</v>
      </c>
      <c r="G43" s="27">
        <f>'[1]Tien 07T-2017'!G20</f>
        <v>2051831.4</v>
      </c>
      <c r="H43" s="27">
        <f>'[1]Tien 07T-2017'!H20</f>
        <v>740215934.8900001</v>
      </c>
      <c r="I43" s="27">
        <f>'[1]Tien 07T-2017'!I20</f>
        <v>584651287.208</v>
      </c>
      <c r="J43" s="27">
        <f>'[1]Tien 07T-2017'!J20</f>
        <v>86928839.623</v>
      </c>
      <c r="K43" s="27">
        <f>'[1]Tien 07T-2017'!K20</f>
        <v>15943340.732</v>
      </c>
      <c r="L43" s="27">
        <f>'[1]Tien 07T-2017'!L20</f>
        <v>0</v>
      </c>
      <c r="M43" s="27">
        <f>'[1]Tien 07T-2017'!M20</f>
        <v>466110784.161</v>
      </c>
      <c r="N43" s="27">
        <f>'[1]Tien 07T-2017'!N20</f>
        <v>13111752.518</v>
      </c>
      <c r="O43" s="27">
        <f>'[1]Tien 07T-2017'!O20</f>
        <v>39729.87</v>
      </c>
      <c r="P43" s="27">
        <f>'[1]Tien 07T-2017'!P20</f>
        <v>0</v>
      </c>
      <c r="Q43" s="27">
        <f>'[1]Tien 07T-2017'!Q20</f>
        <v>2516840.304</v>
      </c>
      <c r="R43" s="27">
        <f>'[1]Tien 07T-2017'!R20</f>
        <v>155564647.682</v>
      </c>
      <c r="S43" s="27">
        <f t="shared" si="1"/>
        <v>637343754.5350001</v>
      </c>
      <c r="T43" s="28">
        <f t="shared" si="2"/>
        <v>0.17595476586781447</v>
      </c>
      <c r="U43" s="29">
        <v>482499457.7279999</v>
      </c>
      <c r="V43" s="29">
        <f t="shared" si="3"/>
        <v>277771798.53600013</v>
      </c>
      <c r="W43" s="22">
        <f t="shared" si="4"/>
        <v>481779106.85300004</v>
      </c>
      <c r="X43" s="36">
        <v>32</v>
      </c>
      <c r="Y43" s="11">
        <v>32</v>
      </c>
      <c r="Z43" s="31">
        <v>338669417.4509999</v>
      </c>
      <c r="AA43" s="32">
        <f t="shared" si="5"/>
        <v>0.422564548281676</v>
      </c>
      <c r="AB43" s="32">
        <f t="shared" si="6"/>
        <v>0.7898388289828996</v>
      </c>
      <c r="AC43" s="37">
        <f t="shared" si="7"/>
        <v>0</v>
      </c>
      <c r="AD43" s="35">
        <f t="shared" si="8"/>
        <v>0</v>
      </c>
      <c r="AE43" s="35">
        <f t="shared" si="9"/>
        <v>0</v>
      </c>
      <c r="AF43" s="35">
        <f t="shared" si="10"/>
        <v>-8.707866072654724E-08</v>
      </c>
    </row>
    <row r="44" spans="1:32" s="11" customFormat="1" ht="20.25" customHeight="1">
      <c r="A44" s="14">
        <v>30</v>
      </c>
      <c r="B44" s="13" t="str">
        <f>'[1]Tien 07T-2017'!B67</f>
        <v>Tây Ninh</v>
      </c>
      <c r="C44" s="27">
        <f>'[1]Tien 07T-2017'!C67</f>
        <v>2025849367</v>
      </c>
      <c r="D44" s="27">
        <v>1446645194</v>
      </c>
      <c r="E44" s="27">
        <v>579204173</v>
      </c>
      <c r="F44" s="27">
        <f>'[1]Tien 07T-2017'!F67</f>
        <v>21328614</v>
      </c>
      <c r="G44" s="27">
        <f>'[1]Tien 07T-2017'!G67</f>
        <v>1963567</v>
      </c>
      <c r="H44" s="27">
        <f>'[1]Tien 07T-2017'!H67</f>
        <v>2004520753</v>
      </c>
      <c r="I44" s="27">
        <f>'[1]Tien 07T-2017'!I67</f>
        <v>1441186916</v>
      </c>
      <c r="J44" s="27">
        <f>'[1]Tien 07T-2017'!J67</f>
        <v>130769588</v>
      </c>
      <c r="K44" s="27">
        <f>'[1]Tien 07T-2017'!K67</f>
        <v>53526097</v>
      </c>
      <c r="L44" s="27">
        <f>'[1]Tien 07T-2017'!L67</f>
        <v>6523</v>
      </c>
      <c r="M44" s="27">
        <f>'[1]Tien 07T-2017'!M67</f>
        <v>1179056085</v>
      </c>
      <c r="N44" s="27">
        <f>'[1]Tien 07T-2017'!N67</f>
        <v>37863657</v>
      </c>
      <c r="O44" s="27">
        <f>'[1]Tien 07T-2017'!O67</f>
        <v>13644748</v>
      </c>
      <c r="P44" s="27">
        <f>'[1]Tien 07T-2017'!P67</f>
        <v>0</v>
      </c>
      <c r="Q44" s="27">
        <f>'[1]Tien 07T-2017'!Q67</f>
        <v>26320218</v>
      </c>
      <c r="R44" s="27">
        <f>'[1]Tien 07T-2017'!R67</f>
        <v>563333837</v>
      </c>
      <c r="S44" s="27">
        <f t="shared" si="1"/>
        <v>1820218545</v>
      </c>
      <c r="T44" s="28">
        <f t="shared" si="2"/>
        <v>0.12788223786511257</v>
      </c>
      <c r="U44" s="29">
        <v>1446645194</v>
      </c>
      <c r="V44" s="29">
        <f t="shared" si="3"/>
        <v>579204173</v>
      </c>
      <c r="W44" s="22">
        <f t="shared" si="4"/>
        <v>1256884708</v>
      </c>
      <c r="X44" s="36">
        <v>12</v>
      </c>
      <c r="Y44" s="11">
        <v>51</v>
      </c>
      <c r="Z44" s="31">
        <v>862180986</v>
      </c>
      <c r="AA44" s="32">
        <f t="shared" si="5"/>
        <v>0.4577968296786355</v>
      </c>
      <c r="AB44" s="32">
        <f t="shared" si="6"/>
        <v>0.7189683189076965</v>
      </c>
      <c r="AC44" s="37">
        <f t="shared" si="7"/>
        <v>0</v>
      </c>
      <c r="AD44" s="35">
        <f t="shared" si="8"/>
        <v>0</v>
      </c>
      <c r="AE44" s="35">
        <f t="shared" si="9"/>
        <v>0</v>
      </c>
      <c r="AF44" s="35">
        <f t="shared" si="10"/>
        <v>0</v>
      </c>
    </row>
    <row r="45" spans="1:32" s="11" customFormat="1" ht="20.25" customHeight="1">
      <c r="A45" s="12">
        <v>31</v>
      </c>
      <c r="B45" s="13" t="str">
        <f>'[1]Tien 07T-2017'!B23</f>
        <v>Bình Phước</v>
      </c>
      <c r="C45" s="27">
        <f>'[1]Tien 07T-2017'!C23</f>
        <v>1225268087.6</v>
      </c>
      <c r="D45" s="27">
        <v>852817352</v>
      </c>
      <c r="E45" s="27">
        <v>372450735.5999999</v>
      </c>
      <c r="F45" s="27">
        <f>'[1]Tien 07T-2017'!F23</f>
        <v>17622857</v>
      </c>
      <c r="G45" s="27">
        <f>'[1]Tien 07T-2017'!G23</f>
        <v>82400</v>
      </c>
      <c r="H45" s="27">
        <f>'[1]Tien 07T-2017'!H23</f>
        <v>1207645230.6</v>
      </c>
      <c r="I45" s="27">
        <f>'[1]Tien 07T-2017'!I23</f>
        <v>908875792.6</v>
      </c>
      <c r="J45" s="27">
        <f>'[1]Tien 07T-2017'!J23</f>
        <v>70923850.176</v>
      </c>
      <c r="K45" s="27">
        <f>'[1]Tien 07T-2017'!K23</f>
        <v>33697749</v>
      </c>
      <c r="L45" s="27">
        <f>'[1]Tien 07T-2017'!L23</f>
        <v>0</v>
      </c>
      <c r="M45" s="27">
        <f>'[1]Tien 07T-2017'!M23</f>
        <v>661467386.424</v>
      </c>
      <c r="N45" s="27">
        <f>'[1]Tien 07T-2017'!N23</f>
        <v>68148382</v>
      </c>
      <c r="O45" s="27">
        <f>'[1]Tien 07T-2017'!O23</f>
        <v>4270265</v>
      </c>
      <c r="P45" s="27">
        <f>'[1]Tien 07T-2017'!P23</f>
        <v>0</v>
      </c>
      <c r="Q45" s="27">
        <f>'[1]Tien 07T-2017'!Q23</f>
        <v>70368160</v>
      </c>
      <c r="R45" s="27">
        <f>'[1]Tien 07T-2017'!R23</f>
        <v>298769438</v>
      </c>
      <c r="S45" s="27">
        <f t="shared" si="1"/>
        <v>1103023631.424</v>
      </c>
      <c r="T45" s="28">
        <f t="shared" si="2"/>
        <v>0.11511099759485441</v>
      </c>
      <c r="U45" s="29">
        <v>852817352</v>
      </c>
      <c r="V45" s="29">
        <f t="shared" si="3"/>
        <v>372450735.5999999</v>
      </c>
      <c r="W45" s="22">
        <f t="shared" si="4"/>
        <v>804254193.424</v>
      </c>
      <c r="X45" s="36">
        <v>24</v>
      </c>
      <c r="Y45" s="11">
        <v>54</v>
      </c>
      <c r="Z45" s="31">
        <v>549369219</v>
      </c>
      <c r="AA45" s="32">
        <f t="shared" si="5"/>
        <v>0.4639593293704357</v>
      </c>
      <c r="AB45" s="32">
        <f t="shared" si="6"/>
        <v>0.7526016495328177</v>
      </c>
      <c r="AC45" s="37">
        <f t="shared" si="7"/>
        <v>0</v>
      </c>
      <c r="AD45" s="35">
        <f t="shared" si="8"/>
        <v>0</v>
      </c>
      <c r="AE45" s="35">
        <f t="shared" si="9"/>
        <v>0</v>
      </c>
      <c r="AF45" s="35">
        <f t="shared" si="10"/>
        <v>0</v>
      </c>
    </row>
    <row r="46" spans="1:32" s="11" customFormat="1" ht="20.25" customHeight="1">
      <c r="A46" s="14">
        <v>32</v>
      </c>
      <c r="B46" s="13" t="str">
        <f>'[1]Tien 07T-2017'!B35</f>
        <v>Gia Lai</v>
      </c>
      <c r="C46" s="27">
        <f>'[1]Tien 07T-2017'!C35</f>
        <v>1012417356.9430001</v>
      </c>
      <c r="D46" s="27">
        <v>690373855.7149999</v>
      </c>
      <c r="E46" s="27">
        <v>322043501.22800016</v>
      </c>
      <c r="F46" s="27">
        <f>'[1]Tien 07T-2017'!F35</f>
        <v>11693384.407</v>
      </c>
      <c r="G46" s="27">
        <f>'[1]Tien 07T-2017'!G35</f>
        <v>62148818</v>
      </c>
      <c r="H46" s="27">
        <f>'[1]Tien 07T-2017'!H35</f>
        <v>1000723972.5350001</v>
      </c>
      <c r="I46" s="27">
        <f>'[1]Tien 07T-2017'!I35</f>
        <v>693824154.4189999</v>
      </c>
      <c r="J46" s="27">
        <f>'[1]Tien 07T-2017'!J35</f>
        <v>78935916.576</v>
      </c>
      <c r="K46" s="27">
        <f>'[1]Tien 07T-2017'!K35</f>
        <v>43288226.2</v>
      </c>
      <c r="L46" s="27">
        <f>'[1]Tien 07T-2017'!L35</f>
        <v>10250</v>
      </c>
      <c r="M46" s="27">
        <f>'[1]Tien 07T-2017'!M35</f>
        <v>511740256.399</v>
      </c>
      <c r="N46" s="27">
        <f>'[1]Tien 07T-2017'!N35</f>
        <v>45100054.244</v>
      </c>
      <c r="O46" s="27">
        <f>'[1]Tien 07T-2017'!O35</f>
        <v>13648020</v>
      </c>
      <c r="P46" s="27">
        <f>'[1]Tien 07T-2017'!P35</f>
        <v>0</v>
      </c>
      <c r="Q46" s="27">
        <f>'[1]Tien 07T-2017'!Q35</f>
        <v>1101431</v>
      </c>
      <c r="R46" s="27">
        <f>'[1]Tien 07T-2017'!R35</f>
        <v>306899818.116</v>
      </c>
      <c r="S46" s="27">
        <f aca="true" t="shared" si="11" ref="S46:S77">M46+N46+O46+P46+Q46+R46</f>
        <v>878489579.7590001</v>
      </c>
      <c r="T46" s="28">
        <f aca="true" t="shared" si="12" ref="T46:T77">(J46+K46+L46)/I46</f>
        <v>0.1761748881146371</v>
      </c>
      <c r="U46" s="29">
        <v>690373855.7149999</v>
      </c>
      <c r="V46" s="29">
        <f aca="true" t="shared" si="13" ref="V46:V77">C46-U46</f>
        <v>322043501.22800016</v>
      </c>
      <c r="W46" s="22">
        <f aca="true" t="shared" si="14" ref="W46:W77">M46+N46+O46+P46+Q46</f>
        <v>571589761.643</v>
      </c>
      <c r="X46" s="36">
        <v>27</v>
      </c>
      <c r="Y46" s="11">
        <v>31</v>
      </c>
      <c r="Z46" s="31">
        <v>389386827.617</v>
      </c>
      <c r="AA46" s="32">
        <f aca="true" t="shared" si="15" ref="AA46:AA77">(W46-Z46)/Z46</f>
        <v>0.4679226956419143</v>
      </c>
      <c r="AB46" s="32">
        <f aca="true" t="shared" si="16" ref="AB46:AB77">I46/H46</f>
        <v>0.6933222081823702</v>
      </c>
      <c r="AC46" s="37">
        <f aca="true" t="shared" si="17" ref="AC46:AC77">C46-D46-E46</f>
        <v>0</v>
      </c>
      <c r="AD46" s="35">
        <f aca="true" t="shared" si="18" ref="AD46:AD77">C46-F46-H46</f>
        <v>0.001000046730041504</v>
      </c>
      <c r="AE46" s="35">
        <f aca="true" t="shared" si="19" ref="AE46:AE77">H46-I46-R46</f>
        <v>0</v>
      </c>
      <c r="AF46" s="35">
        <f aca="true" t="shared" si="20" ref="AF46:AF77">I46-J46-K46-L46-M46-N46-O46-P46-Q46</f>
        <v>-1.043081283569336E-07</v>
      </c>
    </row>
    <row r="47" spans="1:32" s="11" customFormat="1" ht="20.25" customHeight="1">
      <c r="A47" s="12">
        <v>33</v>
      </c>
      <c r="B47" s="13" t="str">
        <f>'[1]Tien 07T-2017'!B70</f>
        <v>Thanh Hóa</v>
      </c>
      <c r="C47" s="27">
        <f>'[1]Tien 07T-2017'!C70</f>
        <v>1010979994</v>
      </c>
      <c r="D47" s="27">
        <v>557717500</v>
      </c>
      <c r="E47" s="27">
        <v>453262494</v>
      </c>
      <c r="F47" s="27">
        <f>'[1]Tien 07T-2017'!F70</f>
        <v>6649578</v>
      </c>
      <c r="G47" s="27">
        <f>'[1]Tien 07T-2017'!G70</f>
        <v>0</v>
      </c>
      <c r="H47" s="27">
        <f>'[1]Tien 07T-2017'!H70</f>
        <v>1004330416</v>
      </c>
      <c r="I47" s="27">
        <f>'[1]Tien 07T-2017'!I70</f>
        <v>875822888</v>
      </c>
      <c r="J47" s="27">
        <f>'[1]Tien 07T-2017'!J70</f>
        <v>80074614</v>
      </c>
      <c r="K47" s="27">
        <f>'[1]Tien 07T-2017'!K70</f>
        <v>161838568</v>
      </c>
      <c r="L47" s="27">
        <f>'[1]Tien 07T-2017'!L70</f>
        <v>17386</v>
      </c>
      <c r="M47" s="27">
        <f>'[1]Tien 07T-2017'!M70</f>
        <v>602496101</v>
      </c>
      <c r="N47" s="27">
        <f>'[1]Tien 07T-2017'!N70</f>
        <v>7950059</v>
      </c>
      <c r="O47" s="27">
        <f>'[1]Tien 07T-2017'!O70</f>
        <v>20459379</v>
      </c>
      <c r="P47" s="27">
        <f>'[1]Tien 07T-2017'!P70</f>
        <v>0</v>
      </c>
      <c r="Q47" s="27">
        <f>'[1]Tien 07T-2017'!Q70</f>
        <v>2986781</v>
      </c>
      <c r="R47" s="27">
        <f>'[1]Tien 07T-2017'!R70</f>
        <v>128507528</v>
      </c>
      <c r="S47" s="27">
        <f t="shared" si="11"/>
        <v>762399848</v>
      </c>
      <c r="T47" s="28">
        <f t="shared" si="12"/>
        <v>0.276232296865939</v>
      </c>
      <c r="U47" s="29">
        <v>557717500</v>
      </c>
      <c r="V47" s="29">
        <f t="shared" si="13"/>
        <v>453262494</v>
      </c>
      <c r="W47" s="22">
        <f t="shared" si="14"/>
        <v>633892320</v>
      </c>
      <c r="X47" s="36">
        <v>28</v>
      </c>
      <c r="Y47" s="11">
        <v>8</v>
      </c>
      <c r="Z47" s="31">
        <v>422633986</v>
      </c>
      <c r="AA47" s="32">
        <f t="shared" si="15"/>
        <v>0.4998612061454045</v>
      </c>
      <c r="AB47" s="32">
        <f t="shared" si="16"/>
        <v>0.872046563608206</v>
      </c>
      <c r="AC47" s="37">
        <f t="shared" si="17"/>
        <v>0</v>
      </c>
      <c r="AD47" s="35">
        <f t="shared" si="18"/>
        <v>0</v>
      </c>
      <c r="AE47" s="35">
        <f t="shared" si="19"/>
        <v>0</v>
      </c>
      <c r="AF47" s="35">
        <f t="shared" si="20"/>
        <v>0</v>
      </c>
    </row>
    <row r="48" spans="1:32" s="11" customFormat="1" ht="20.25" customHeight="1">
      <c r="A48" s="14">
        <v>34</v>
      </c>
      <c r="B48" s="13" t="str">
        <f>'[1]Tien 07T-2017'!B47</f>
        <v>Kiên Giang</v>
      </c>
      <c r="C48" s="27">
        <f>'[1]Tien 07T-2017'!C47</f>
        <v>1745921966</v>
      </c>
      <c r="D48" s="27">
        <v>990583142</v>
      </c>
      <c r="E48" s="27">
        <v>755338824</v>
      </c>
      <c r="F48" s="27">
        <f>'[1]Tien 07T-2017'!F47</f>
        <v>84445969</v>
      </c>
      <c r="G48" s="27">
        <f>'[1]Tien 07T-2017'!G47</f>
        <v>0</v>
      </c>
      <c r="H48" s="27">
        <f>'[1]Tien 07T-2017'!H47</f>
        <v>1661475997</v>
      </c>
      <c r="I48" s="27">
        <f>'[1]Tien 07T-2017'!I47</f>
        <v>1358848999</v>
      </c>
      <c r="J48" s="27">
        <f>'[1]Tien 07T-2017'!J47</f>
        <v>216544959</v>
      </c>
      <c r="K48" s="27">
        <f>'[1]Tien 07T-2017'!K47</f>
        <v>34928331</v>
      </c>
      <c r="L48" s="27">
        <f>'[1]Tien 07T-2017'!L47</f>
        <v>20153</v>
      </c>
      <c r="M48" s="27">
        <f>'[1]Tien 07T-2017'!M47</f>
        <v>1051721859</v>
      </c>
      <c r="N48" s="27">
        <f>'[1]Tien 07T-2017'!N47</f>
        <v>36916859</v>
      </c>
      <c r="O48" s="27">
        <f>'[1]Tien 07T-2017'!O47</f>
        <v>15332183</v>
      </c>
      <c r="P48" s="27">
        <f>'[1]Tien 07T-2017'!P47</f>
        <v>557992</v>
      </c>
      <c r="Q48" s="27">
        <f>'[1]Tien 07T-2017'!Q47</f>
        <v>2826663</v>
      </c>
      <c r="R48" s="27">
        <f>'[1]Tien 07T-2017'!R47</f>
        <v>302626998</v>
      </c>
      <c r="S48" s="27">
        <f t="shared" si="11"/>
        <v>1409982554</v>
      </c>
      <c r="T48" s="28">
        <f t="shared" si="12"/>
        <v>0.18507828550860198</v>
      </c>
      <c r="U48" s="29">
        <v>990583142</v>
      </c>
      <c r="V48" s="29">
        <f t="shared" si="13"/>
        <v>755338824</v>
      </c>
      <c r="W48" s="22">
        <f t="shared" si="14"/>
        <v>1107355556</v>
      </c>
      <c r="X48" s="36">
        <v>15</v>
      </c>
      <c r="Y48" s="11">
        <v>28</v>
      </c>
      <c r="Z48" s="31">
        <v>737515985</v>
      </c>
      <c r="AA48" s="32">
        <f t="shared" si="15"/>
        <v>0.5014665153325456</v>
      </c>
      <c r="AB48" s="32">
        <f t="shared" si="16"/>
        <v>0.8178565332593246</v>
      </c>
      <c r="AC48" s="37">
        <f t="shared" si="17"/>
        <v>0</v>
      </c>
      <c r="AD48" s="35">
        <f t="shared" si="18"/>
        <v>0</v>
      </c>
      <c r="AE48" s="35">
        <f t="shared" si="19"/>
        <v>0</v>
      </c>
      <c r="AF48" s="35">
        <f t="shared" si="20"/>
        <v>0</v>
      </c>
    </row>
    <row r="49" spans="1:32" s="11" customFormat="1" ht="20.25" customHeight="1">
      <c r="A49" s="12">
        <v>35</v>
      </c>
      <c r="B49" s="13" t="str">
        <f>'[1]Tien 07T-2017'!B30</f>
        <v>Đắk Lắc</v>
      </c>
      <c r="C49" s="27">
        <f>'[1]Tien 07T-2017'!C30</f>
        <v>1330202010</v>
      </c>
      <c r="D49" s="27">
        <v>739544336</v>
      </c>
      <c r="E49" s="27">
        <v>590657674</v>
      </c>
      <c r="F49" s="27">
        <f>'[1]Tien 07T-2017'!F30</f>
        <v>14476935</v>
      </c>
      <c r="G49" s="27">
        <f>'[1]Tien 07T-2017'!G30</f>
        <v>26568262</v>
      </c>
      <c r="H49" s="27">
        <f>'[1]Tien 07T-2017'!H30</f>
        <v>1315725075</v>
      </c>
      <c r="I49" s="27">
        <f>'[1]Tien 07T-2017'!I30</f>
        <v>1074333447</v>
      </c>
      <c r="J49" s="27">
        <f>'[1]Tien 07T-2017'!J30</f>
        <v>168701904</v>
      </c>
      <c r="K49" s="27">
        <f>'[1]Tien 07T-2017'!K30</f>
        <v>67039312</v>
      </c>
      <c r="L49" s="27">
        <f>'[1]Tien 07T-2017'!L30</f>
        <v>132002</v>
      </c>
      <c r="M49" s="27">
        <f>'[1]Tien 07T-2017'!M30</f>
        <v>749401172</v>
      </c>
      <c r="N49" s="27">
        <f>'[1]Tien 07T-2017'!N30</f>
        <v>53274818</v>
      </c>
      <c r="O49" s="27">
        <f>'[1]Tien 07T-2017'!O30</f>
        <v>14269094</v>
      </c>
      <c r="P49" s="27">
        <f>'[1]Tien 07T-2017'!P30</f>
        <v>0</v>
      </c>
      <c r="Q49" s="27">
        <f>'[1]Tien 07T-2017'!Q30</f>
        <v>21515145</v>
      </c>
      <c r="R49" s="27">
        <f>'[1]Tien 07T-2017'!R30</f>
        <v>241391628</v>
      </c>
      <c r="S49" s="27">
        <f t="shared" si="11"/>
        <v>1079851857</v>
      </c>
      <c r="T49" s="28">
        <f t="shared" si="12"/>
        <v>0.21955308071126264</v>
      </c>
      <c r="U49" s="29">
        <v>739544336</v>
      </c>
      <c r="V49" s="29">
        <f t="shared" si="13"/>
        <v>590657674</v>
      </c>
      <c r="W49" s="22">
        <f t="shared" si="14"/>
        <v>838460229</v>
      </c>
      <c r="X49" s="36">
        <v>20</v>
      </c>
      <c r="Y49" s="11">
        <v>20</v>
      </c>
      <c r="Z49" s="31">
        <v>547757257</v>
      </c>
      <c r="AA49" s="32">
        <f t="shared" si="15"/>
        <v>0.5307149623030919</v>
      </c>
      <c r="AB49" s="32">
        <f t="shared" si="16"/>
        <v>0.8165333833133795</v>
      </c>
      <c r="AC49" s="37">
        <f t="shared" si="17"/>
        <v>0</v>
      </c>
      <c r="AD49" s="35">
        <f t="shared" si="18"/>
        <v>0</v>
      </c>
      <c r="AE49" s="35">
        <f t="shared" si="19"/>
        <v>0</v>
      </c>
      <c r="AF49" s="35">
        <f t="shared" si="20"/>
        <v>0</v>
      </c>
    </row>
    <row r="50" spans="1:32" s="11" customFormat="1" ht="20.25" customHeight="1">
      <c r="A50" s="14">
        <v>36</v>
      </c>
      <c r="B50" s="13" t="str">
        <f>'[1]Tien 07T-2017'!B62</f>
        <v>Quảng Ngãi</v>
      </c>
      <c r="C50" s="27">
        <f>'[1]Tien 07T-2017'!C62</f>
        <v>781084538</v>
      </c>
      <c r="D50" s="27">
        <v>558944137</v>
      </c>
      <c r="E50" s="27">
        <v>222140401</v>
      </c>
      <c r="F50" s="27">
        <f>'[1]Tien 07T-2017'!F62</f>
        <v>24970473</v>
      </c>
      <c r="G50" s="27">
        <f>'[1]Tien 07T-2017'!G62</f>
        <v>0</v>
      </c>
      <c r="H50" s="27">
        <f>'[1]Tien 07T-2017'!H62</f>
        <v>756114065</v>
      </c>
      <c r="I50" s="27">
        <f>'[1]Tien 07T-2017'!I62</f>
        <v>630777548</v>
      </c>
      <c r="J50" s="27">
        <f>'[1]Tien 07T-2017'!J62</f>
        <v>45688871</v>
      </c>
      <c r="K50" s="27">
        <f>'[1]Tien 07T-2017'!K62</f>
        <v>6214350</v>
      </c>
      <c r="L50" s="27">
        <f>'[1]Tien 07T-2017'!L62</f>
        <v>0</v>
      </c>
      <c r="M50" s="27">
        <f>'[1]Tien 07T-2017'!M62</f>
        <v>568391360</v>
      </c>
      <c r="N50" s="27">
        <f>'[1]Tien 07T-2017'!N62</f>
        <v>7728143</v>
      </c>
      <c r="O50" s="27">
        <f>'[1]Tien 07T-2017'!O62</f>
        <v>816185</v>
      </c>
      <c r="P50" s="27">
        <f>'[1]Tien 07T-2017'!P62</f>
        <v>0</v>
      </c>
      <c r="Q50" s="27">
        <f>'[1]Tien 07T-2017'!Q62</f>
        <v>1938639</v>
      </c>
      <c r="R50" s="27">
        <f>'[1]Tien 07T-2017'!R62</f>
        <v>125336517</v>
      </c>
      <c r="S50" s="27">
        <f t="shared" si="11"/>
        <v>704210844</v>
      </c>
      <c r="T50" s="28">
        <f t="shared" si="12"/>
        <v>0.082284509276795</v>
      </c>
      <c r="U50" s="29">
        <v>558944137</v>
      </c>
      <c r="V50" s="29">
        <f t="shared" si="13"/>
        <v>222140401</v>
      </c>
      <c r="W50" s="22">
        <f t="shared" si="14"/>
        <v>578874327</v>
      </c>
      <c r="X50" s="36">
        <v>31</v>
      </c>
      <c r="Y50" s="11">
        <v>62</v>
      </c>
      <c r="Z50" s="31">
        <v>376747689</v>
      </c>
      <c r="AA50" s="32">
        <f t="shared" si="15"/>
        <v>0.5365039890131881</v>
      </c>
      <c r="AB50" s="32">
        <f t="shared" si="16"/>
        <v>0.8342359667651468</v>
      </c>
      <c r="AC50" s="37">
        <f t="shared" si="17"/>
        <v>0</v>
      </c>
      <c r="AD50" s="35">
        <f t="shared" si="18"/>
        <v>0</v>
      </c>
      <c r="AE50" s="35">
        <f t="shared" si="19"/>
        <v>0</v>
      </c>
      <c r="AF50" s="35">
        <f t="shared" si="20"/>
        <v>0</v>
      </c>
    </row>
    <row r="51" spans="1:32" s="11" customFormat="1" ht="20.25" customHeight="1">
      <c r="A51" s="12">
        <v>37</v>
      </c>
      <c r="B51" s="13" t="str">
        <f>'[1]Tien 07T-2017'!B15</f>
        <v>An Giang</v>
      </c>
      <c r="C51" s="27">
        <f>'[1]Tien 07T-2017'!C15</f>
        <v>2827015523</v>
      </c>
      <c r="D51" s="27">
        <v>1712426486</v>
      </c>
      <c r="E51" s="27">
        <v>1114589037</v>
      </c>
      <c r="F51" s="27">
        <f>'[1]Tien 07T-2017'!F15</f>
        <v>42241820</v>
      </c>
      <c r="G51" s="27">
        <f>'[1]Tien 07T-2017'!G15</f>
        <v>0</v>
      </c>
      <c r="H51" s="27">
        <f>'[1]Tien 07T-2017'!H15</f>
        <v>2784773703</v>
      </c>
      <c r="I51" s="27">
        <f>'[1]Tien 07T-2017'!I15</f>
        <v>1955886646</v>
      </c>
      <c r="J51" s="27">
        <f>'[1]Tien 07T-2017'!J15</f>
        <v>231189566</v>
      </c>
      <c r="K51" s="27">
        <f>'[1]Tien 07T-2017'!K15</f>
        <v>27987868</v>
      </c>
      <c r="L51" s="27">
        <f>'[1]Tien 07T-2017'!L15</f>
        <v>12085</v>
      </c>
      <c r="M51" s="27">
        <f>'[1]Tien 07T-2017'!M15</f>
        <v>1644178121</v>
      </c>
      <c r="N51" s="27">
        <f>'[1]Tien 07T-2017'!N15</f>
        <v>43591851</v>
      </c>
      <c r="O51" s="27">
        <f>'[1]Tien 07T-2017'!O15</f>
        <v>2195656</v>
      </c>
      <c r="P51" s="27">
        <f>'[1]Tien 07T-2017'!P15</f>
        <v>0</v>
      </c>
      <c r="Q51" s="27">
        <f>'[1]Tien 07T-2017'!Q15</f>
        <v>6731499</v>
      </c>
      <c r="R51" s="27">
        <f>'[1]Tien 07T-2017'!R15</f>
        <v>828887057</v>
      </c>
      <c r="S51" s="27">
        <f t="shared" si="11"/>
        <v>2525584184</v>
      </c>
      <c r="T51" s="28">
        <f t="shared" si="12"/>
        <v>0.13251765869462356</v>
      </c>
      <c r="U51" s="29">
        <v>1712426486</v>
      </c>
      <c r="V51" s="29">
        <f t="shared" si="13"/>
        <v>1114589037</v>
      </c>
      <c r="W51" s="22">
        <f t="shared" si="14"/>
        <v>1696697127</v>
      </c>
      <c r="X51" s="36">
        <v>7</v>
      </c>
      <c r="Y51" s="11">
        <v>47</v>
      </c>
      <c r="Z51" s="31">
        <v>1086570801</v>
      </c>
      <c r="AA51" s="32">
        <f t="shared" si="15"/>
        <v>0.561515481033067</v>
      </c>
      <c r="AB51" s="32">
        <f t="shared" si="16"/>
        <v>0.7023503000954616</v>
      </c>
      <c r="AC51" s="37">
        <f t="shared" si="17"/>
        <v>0</v>
      </c>
      <c r="AD51" s="35">
        <f t="shared" si="18"/>
        <v>0</v>
      </c>
      <c r="AE51" s="35">
        <f t="shared" si="19"/>
        <v>0</v>
      </c>
      <c r="AF51" s="35">
        <f t="shared" si="20"/>
        <v>0</v>
      </c>
    </row>
    <row r="52" spans="1:32" s="11" customFormat="1" ht="20.25" customHeight="1">
      <c r="A52" s="14">
        <v>38</v>
      </c>
      <c r="B52" s="13" t="str">
        <f>'[1]Tien 07T-2017'!B60</f>
        <v>Quảng Bình</v>
      </c>
      <c r="C52" s="27">
        <f>'[1]Tien 07T-2017'!C60</f>
        <v>371962555</v>
      </c>
      <c r="D52" s="27">
        <v>226163340</v>
      </c>
      <c r="E52" s="27">
        <v>145799215</v>
      </c>
      <c r="F52" s="27">
        <f>'[1]Tien 07T-2017'!F60</f>
        <v>49865483</v>
      </c>
      <c r="G52" s="27">
        <f>'[1]Tien 07T-2017'!G60</f>
        <v>0</v>
      </c>
      <c r="H52" s="27">
        <f>'[1]Tien 07T-2017'!H60</f>
        <v>322097072</v>
      </c>
      <c r="I52" s="27">
        <f>'[1]Tien 07T-2017'!I60</f>
        <v>158805174</v>
      </c>
      <c r="J52" s="27">
        <f>'[1]Tien 07T-2017'!J60</f>
        <v>15057907</v>
      </c>
      <c r="K52" s="27">
        <f>'[1]Tien 07T-2017'!K60</f>
        <v>7621559</v>
      </c>
      <c r="L52" s="27">
        <f>'[1]Tien 07T-2017'!L60</f>
        <v>8485</v>
      </c>
      <c r="M52" s="27">
        <f>'[1]Tien 07T-2017'!M60</f>
        <v>131666516</v>
      </c>
      <c r="N52" s="27">
        <f>'[1]Tien 07T-2017'!N60</f>
        <v>675194</v>
      </c>
      <c r="O52" s="27">
        <f>'[1]Tien 07T-2017'!O60</f>
        <v>2325683</v>
      </c>
      <c r="P52" s="27">
        <f>'[1]Tien 07T-2017'!P60</f>
        <v>0</v>
      </c>
      <c r="Q52" s="27">
        <f>'[1]Tien 07T-2017'!Q60</f>
        <v>1449830</v>
      </c>
      <c r="R52" s="27">
        <f>'[1]Tien 07T-2017'!R60</f>
        <v>163291898</v>
      </c>
      <c r="S52" s="27">
        <f t="shared" si="11"/>
        <v>299409121</v>
      </c>
      <c r="T52" s="28">
        <f t="shared" si="12"/>
        <v>0.1428665731004457</v>
      </c>
      <c r="U52" s="29">
        <v>226163340</v>
      </c>
      <c r="V52" s="29">
        <f t="shared" si="13"/>
        <v>145799215</v>
      </c>
      <c r="W52" s="22">
        <f t="shared" si="14"/>
        <v>136117223</v>
      </c>
      <c r="X52" s="36">
        <v>50</v>
      </c>
      <c r="Y52" s="11">
        <v>44</v>
      </c>
      <c r="Z52" s="31">
        <v>86299126</v>
      </c>
      <c r="AA52" s="32">
        <f t="shared" si="15"/>
        <v>0.5772723237081219</v>
      </c>
      <c r="AB52" s="32">
        <f t="shared" si="16"/>
        <v>0.4930351369353646</v>
      </c>
      <c r="AC52" s="37">
        <f t="shared" si="17"/>
        <v>0</v>
      </c>
      <c r="AD52" s="35">
        <f t="shared" si="18"/>
        <v>0</v>
      </c>
      <c r="AE52" s="35">
        <f t="shared" si="19"/>
        <v>0</v>
      </c>
      <c r="AF52" s="35">
        <f t="shared" si="20"/>
        <v>0</v>
      </c>
    </row>
    <row r="53" spans="1:32" s="11" customFormat="1" ht="20.25" customHeight="1">
      <c r="A53" s="12">
        <v>39</v>
      </c>
      <c r="B53" s="13" t="str">
        <f>'[1]Tien 07T-2017'!B25</f>
        <v>BR-V Tàu</v>
      </c>
      <c r="C53" s="27">
        <f>'[1]Tien 07T-2017'!C25</f>
        <v>2736914709.078</v>
      </c>
      <c r="D53" s="27">
        <v>1613381302.7020001</v>
      </c>
      <c r="E53" s="27">
        <v>1123533406.376</v>
      </c>
      <c r="F53" s="27">
        <f>'[1]Tien 07T-2017'!F25</f>
        <v>102874388.794</v>
      </c>
      <c r="G53" s="27">
        <f>'[1]Tien 07T-2017'!G25</f>
        <v>153449909.582</v>
      </c>
      <c r="H53" s="27">
        <f>'[1]Tien 07T-2017'!H25</f>
        <v>2634040320.284</v>
      </c>
      <c r="I53" s="27">
        <f>'[1]Tien 07T-2017'!I25</f>
        <v>2031389095.253</v>
      </c>
      <c r="J53" s="27">
        <f>'[1]Tien 07T-2017'!J25</f>
        <v>430131505.79199994</v>
      </c>
      <c r="K53" s="27">
        <f>'[1]Tien 07T-2017'!K25</f>
        <v>82036726.831</v>
      </c>
      <c r="L53" s="27">
        <f>'[1]Tien 07T-2017'!L25</f>
        <v>0</v>
      </c>
      <c r="M53" s="27">
        <f>'[1]Tien 07T-2017'!M25</f>
        <v>1447386395.52</v>
      </c>
      <c r="N53" s="27">
        <f>'[1]Tien 07T-2017'!N25</f>
        <v>51463298.379</v>
      </c>
      <c r="O53" s="27">
        <f>'[1]Tien 07T-2017'!O25</f>
        <v>9011090</v>
      </c>
      <c r="P53" s="27">
        <f>'[1]Tien 07T-2017'!P25</f>
        <v>0</v>
      </c>
      <c r="Q53" s="27">
        <f>'[1]Tien 07T-2017'!Q25</f>
        <v>11360078.731</v>
      </c>
      <c r="R53" s="27">
        <f>'[1]Tien 07T-2017'!R25</f>
        <v>602651225.031</v>
      </c>
      <c r="S53" s="27">
        <f t="shared" si="11"/>
        <v>2121872087.6609998</v>
      </c>
      <c r="T53" s="28">
        <f t="shared" si="12"/>
        <v>0.25212709560164875</v>
      </c>
      <c r="U53" s="29">
        <v>1613381302.7020001</v>
      </c>
      <c r="V53" s="29">
        <f t="shared" si="13"/>
        <v>1123533406.376</v>
      </c>
      <c r="W53" s="22">
        <f t="shared" si="14"/>
        <v>1519220862.6299999</v>
      </c>
      <c r="X53" s="36">
        <v>8</v>
      </c>
      <c r="Y53" s="11">
        <v>13</v>
      </c>
      <c r="Z53" s="31">
        <v>947352732.3830001</v>
      </c>
      <c r="AA53" s="32">
        <f t="shared" si="15"/>
        <v>0.6036485785062393</v>
      </c>
      <c r="AB53" s="32">
        <f t="shared" si="16"/>
        <v>0.7712065299873532</v>
      </c>
      <c r="AC53" s="37">
        <f t="shared" si="17"/>
        <v>0</v>
      </c>
      <c r="AD53" s="35">
        <f t="shared" si="18"/>
        <v>0</v>
      </c>
      <c r="AE53" s="35">
        <f t="shared" si="19"/>
        <v>0</v>
      </c>
      <c r="AF53" s="35">
        <f t="shared" si="20"/>
        <v>-1.0617077350616455E-07</v>
      </c>
    </row>
    <row r="54" spans="1:32" s="11" customFormat="1" ht="20.25" customHeight="1">
      <c r="A54" s="14">
        <v>40</v>
      </c>
      <c r="B54" s="13" t="str">
        <f>'[1]Tien 07T-2017'!B53</f>
        <v>Long An</v>
      </c>
      <c r="C54" s="27">
        <f>'[1]Tien 07T-2017'!C53</f>
        <v>4589861070</v>
      </c>
      <c r="D54" s="27">
        <v>3022423771</v>
      </c>
      <c r="E54" s="27">
        <v>1567437299</v>
      </c>
      <c r="F54" s="27">
        <f>'[1]Tien 07T-2017'!F53</f>
        <v>133439733</v>
      </c>
      <c r="G54" s="27">
        <f>'[1]Tien 07T-2017'!G53</f>
        <v>706052170</v>
      </c>
      <c r="H54" s="27">
        <f>'[1]Tien 07T-2017'!H53</f>
        <v>4456421337</v>
      </c>
      <c r="I54" s="27">
        <f>'[1]Tien 07T-2017'!I53</f>
        <v>3322827991</v>
      </c>
      <c r="J54" s="27">
        <f>'[1]Tien 07T-2017'!J53</f>
        <v>486122079</v>
      </c>
      <c r="K54" s="27">
        <f>'[1]Tien 07T-2017'!K53</f>
        <v>60050531</v>
      </c>
      <c r="L54" s="27">
        <f>'[1]Tien 07T-2017'!L53</f>
        <v>0</v>
      </c>
      <c r="M54" s="27">
        <f>'[1]Tien 07T-2017'!M53</f>
        <v>2669323786</v>
      </c>
      <c r="N54" s="27">
        <f>'[1]Tien 07T-2017'!N53</f>
        <v>75473677</v>
      </c>
      <c r="O54" s="27">
        <f>'[1]Tien 07T-2017'!O53</f>
        <v>12586604</v>
      </c>
      <c r="P54" s="27">
        <f>'[1]Tien 07T-2017'!P53</f>
        <v>0</v>
      </c>
      <c r="Q54" s="27">
        <f>'[1]Tien 07T-2017'!Q53</f>
        <v>19271314</v>
      </c>
      <c r="R54" s="27">
        <f>'[1]Tien 07T-2017'!R53</f>
        <v>1133593346</v>
      </c>
      <c r="S54" s="27">
        <f t="shared" si="11"/>
        <v>3910248727</v>
      </c>
      <c r="T54" s="28">
        <f t="shared" si="12"/>
        <v>0.16436981134122147</v>
      </c>
      <c r="U54" s="29">
        <v>3022423771</v>
      </c>
      <c r="V54" s="29">
        <f t="shared" si="13"/>
        <v>1567437299</v>
      </c>
      <c r="W54" s="22">
        <f t="shared" si="14"/>
        <v>2776655381</v>
      </c>
      <c r="X54" s="36">
        <v>4</v>
      </c>
      <c r="Y54" s="11">
        <v>36</v>
      </c>
      <c r="Z54" s="31">
        <v>1716493545</v>
      </c>
      <c r="AA54" s="32">
        <f t="shared" si="15"/>
        <v>0.6176322882705626</v>
      </c>
      <c r="AB54" s="32">
        <f t="shared" si="16"/>
        <v>0.7456269817693856</v>
      </c>
      <c r="AC54" s="37">
        <f t="shared" si="17"/>
        <v>0</v>
      </c>
      <c r="AD54" s="35">
        <f t="shared" si="18"/>
        <v>0</v>
      </c>
      <c r="AE54" s="35">
        <f t="shared" si="19"/>
        <v>0</v>
      </c>
      <c r="AF54" s="35">
        <f t="shared" si="20"/>
        <v>0</v>
      </c>
    </row>
    <row r="55" spans="1:32" s="11" customFormat="1" ht="20.25" customHeight="1">
      <c r="A55" s="12">
        <v>41</v>
      </c>
      <c r="B55" s="13" t="str">
        <f>'[1]Tien 07T-2017'!B57</f>
        <v>Ninh Thuận</v>
      </c>
      <c r="C55" s="27">
        <f>'[1]Tien 07T-2017'!C57</f>
        <v>372023500</v>
      </c>
      <c r="D55" s="27">
        <v>213607651</v>
      </c>
      <c r="E55" s="27">
        <v>158415849</v>
      </c>
      <c r="F55" s="27">
        <f>'[1]Tien 07T-2017'!F57</f>
        <v>100450</v>
      </c>
      <c r="G55" s="27">
        <f>'[1]Tien 07T-2017'!G57</f>
        <v>0</v>
      </c>
      <c r="H55" s="27">
        <f>'[1]Tien 07T-2017'!H57</f>
        <v>371923050</v>
      </c>
      <c r="I55" s="27">
        <f>'[1]Tien 07T-2017'!I57</f>
        <v>265213002</v>
      </c>
      <c r="J55" s="27">
        <f>'[1]Tien 07T-2017'!J57</f>
        <v>31818203</v>
      </c>
      <c r="K55" s="27">
        <f>'[1]Tien 07T-2017'!K57</f>
        <v>60323710</v>
      </c>
      <c r="L55" s="27">
        <f>'[1]Tien 07T-2017'!L57</f>
        <v>0</v>
      </c>
      <c r="M55" s="27">
        <f>'[1]Tien 07T-2017'!M57</f>
        <v>162950572</v>
      </c>
      <c r="N55" s="27">
        <f>'[1]Tien 07T-2017'!N57</f>
        <v>4605999</v>
      </c>
      <c r="O55" s="27">
        <f>'[1]Tien 07T-2017'!O57</f>
        <v>13817</v>
      </c>
      <c r="P55" s="27">
        <f>'[1]Tien 07T-2017'!P57</f>
        <v>0</v>
      </c>
      <c r="Q55" s="27">
        <f>'[1]Tien 07T-2017'!Q57</f>
        <v>5500701</v>
      </c>
      <c r="R55" s="27">
        <f>'[1]Tien 07T-2017'!R57</f>
        <v>106710048</v>
      </c>
      <c r="S55" s="27">
        <f t="shared" si="11"/>
        <v>279781137</v>
      </c>
      <c r="T55" s="28">
        <f t="shared" si="12"/>
        <v>0.3474260775495464</v>
      </c>
      <c r="U55" s="29">
        <v>213607651</v>
      </c>
      <c r="V55" s="29">
        <f t="shared" si="13"/>
        <v>158415849</v>
      </c>
      <c r="W55" s="22">
        <f t="shared" si="14"/>
        <v>173071089</v>
      </c>
      <c r="X55" s="36">
        <v>49</v>
      </c>
      <c r="Y55" s="11">
        <v>6</v>
      </c>
      <c r="Z55" s="31">
        <v>105480463</v>
      </c>
      <c r="AA55" s="32">
        <f t="shared" si="15"/>
        <v>0.6407881049972259</v>
      </c>
      <c r="AB55" s="32">
        <f t="shared" si="16"/>
        <v>0.7130856826432241</v>
      </c>
      <c r="AC55" s="37">
        <f t="shared" si="17"/>
        <v>0</v>
      </c>
      <c r="AD55" s="35">
        <f t="shared" si="18"/>
        <v>0</v>
      </c>
      <c r="AE55" s="35">
        <f t="shared" si="19"/>
        <v>0</v>
      </c>
      <c r="AF55" s="35">
        <f t="shared" si="20"/>
        <v>0</v>
      </c>
    </row>
    <row r="56" spans="1:32" s="11" customFormat="1" ht="20.25" customHeight="1">
      <c r="A56" s="14">
        <v>42</v>
      </c>
      <c r="B56" s="13" t="str">
        <f>'[1]Tien 07T-2017'!B72</f>
        <v>Trà Vinh</v>
      </c>
      <c r="C56" s="27">
        <f>'[1]Tien 07T-2017'!C72</f>
        <v>695199688</v>
      </c>
      <c r="D56" s="27">
        <v>515628354</v>
      </c>
      <c r="E56" s="27">
        <v>179571334</v>
      </c>
      <c r="F56" s="27">
        <f>'[1]Tien 07T-2017'!F72</f>
        <v>7486183</v>
      </c>
      <c r="G56" s="27">
        <f>'[1]Tien 07T-2017'!G72</f>
        <v>9018442</v>
      </c>
      <c r="H56" s="27">
        <f>'[1]Tien 07T-2017'!H72</f>
        <v>687713505</v>
      </c>
      <c r="I56" s="27">
        <f>'[1]Tien 07T-2017'!I72</f>
        <v>527274443</v>
      </c>
      <c r="J56" s="27">
        <f>'[1]Tien 07T-2017'!J72</f>
        <v>67325406</v>
      </c>
      <c r="K56" s="27">
        <f>'[1]Tien 07T-2017'!K72</f>
        <v>11082675</v>
      </c>
      <c r="L56" s="27">
        <f>'[1]Tien 07T-2017'!L72</f>
        <v>4401</v>
      </c>
      <c r="M56" s="27">
        <f>'[1]Tien 07T-2017'!M72</f>
        <v>429353644</v>
      </c>
      <c r="N56" s="27">
        <f>'[1]Tien 07T-2017'!N72</f>
        <v>10018324</v>
      </c>
      <c r="O56" s="27">
        <f>'[1]Tien 07T-2017'!O72</f>
        <v>99447</v>
      </c>
      <c r="P56" s="27">
        <f>'[1]Tien 07T-2017'!P72</f>
        <v>0</v>
      </c>
      <c r="Q56" s="27">
        <f>'[1]Tien 07T-2017'!Q72</f>
        <v>9390546</v>
      </c>
      <c r="R56" s="27">
        <f>'[1]Tien 07T-2017'!R72</f>
        <v>160439062</v>
      </c>
      <c r="S56" s="27">
        <f t="shared" si="11"/>
        <v>609301023</v>
      </c>
      <c r="T56" s="28">
        <f t="shared" si="12"/>
        <v>0.14871284402456805</v>
      </c>
      <c r="U56" s="29">
        <v>515628354</v>
      </c>
      <c r="V56" s="29">
        <f t="shared" si="13"/>
        <v>179571334</v>
      </c>
      <c r="W56" s="22">
        <f t="shared" si="14"/>
        <v>448861961</v>
      </c>
      <c r="X56" s="36">
        <v>36</v>
      </c>
      <c r="Y56" s="11">
        <v>42</v>
      </c>
      <c r="Z56" s="31">
        <v>272726455</v>
      </c>
      <c r="AA56" s="32">
        <f t="shared" si="15"/>
        <v>0.6458321250866551</v>
      </c>
      <c r="AB56" s="32">
        <f t="shared" si="16"/>
        <v>0.7667065415561383</v>
      </c>
      <c r="AC56" s="37">
        <f t="shared" si="17"/>
        <v>0</v>
      </c>
      <c r="AD56" s="35">
        <f t="shared" si="18"/>
        <v>0</v>
      </c>
      <c r="AE56" s="35">
        <f t="shared" si="19"/>
        <v>0</v>
      </c>
      <c r="AF56" s="35">
        <f t="shared" si="20"/>
        <v>0</v>
      </c>
    </row>
    <row r="57" spans="1:32" s="11" customFormat="1" ht="20.25" customHeight="1">
      <c r="A57" s="12">
        <v>43</v>
      </c>
      <c r="B57" s="13" t="str">
        <f>'[1]Tien 07T-2017'!B34</f>
        <v>Đồng Tháp</v>
      </c>
      <c r="C57" s="27">
        <f>'[1]Tien 07T-2017'!C34</f>
        <v>1376751378</v>
      </c>
      <c r="D57" s="27">
        <v>879648447</v>
      </c>
      <c r="E57" s="27">
        <v>497102931</v>
      </c>
      <c r="F57" s="27">
        <f>'[1]Tien 07T-2017'!F34</f>
        <v>39003197</v>
      </c>
      <c r="G57" s="27">
        <f>'[1]Tien 07T-2017'!G34</f>
        <v>0</v>
      </c>
      <c r="H57" s="27">
        <f>'[1]Tien 07T-2017'!H34</f>
        <v>1337748181</v>
      </c>
      <c r="I57" s="27">
        <f>'[1]Tien 07T-2017'!I34</f>
        <v>882374377</v>
      </c>
      <c r="J57" s="27">
        <f>'[1]Tien 07T-2017'!J34</f>
        <v>151537338</v>
      </c>
      <c r="K57" s="27">
        <f>'[1]Tien 07T-2017'!K34</f>
        <v>21243180</v>
      </c>
      <c r="L57" s="27">
        <f>'[1]Tien 07T-2017'!L34</f>
        <v>73039</v>
      </c>
      <c r="M57" s="27">
        <f>'[1]Tien 07T-2017'!M34</f>
        <v>689040780</v>
      </c>
      <c r="N57" s="27">
        <f>'[1]Tien 07T-2017'!N34</f>
        <v>16225030</v>
      </c>
      <c r="O57" s="27">
        <f>'[1]Tien 07T-2017'!O34</f>
        <v>1591498</v>
      </c>
      <c r="P57" s="27">
        <f>'[1]Tien 07T-2017'!P34</f>
        <v>0</v>
      </c>
      <c r="Q57" s="27">
        <f>'[1]Tien 07T-2017'!Q34</f>
        <v>2663512</v>
      </c>
      <c r="R57" s="27">
        <f>'[1]Tien 07T-2017'!R34</f>
        <v>455373804</v>
      </c>
      <c r="S57" s="27">
        <f t="shared" si="11"/>
        <v>1164894624</v>
      </c>
      <c r="T57" s="28">
        <f t="shared" si="12"/>
        <v>0.19589593885045464</v>
      </c>
      <c r="U57" s="29">
        <v>879648447</v>
      </c>
      <c r="V57" s="29">
        <f t="shared" si="13"/>
        <v>497102931</v>
      </c>
      <c r="W57" s="22">
        <f t="shared" si="14"/>
        <v>709520820</v>
      </c>
      <c r="X57" s="36">
        <v>18</v>
      </c>
      <c r="Y57" s="11">
        <v>26</v>
      </c>
      <c r="Z57" s="31">
        <v>429260670</v>
      </c>
      <c r="AA57" s="32">
        <f t="shared" si="15"/>
        <v>0.6528903521489635</v>
      </c>
      <c r="AB57" s="32">
        <f t="shared" si="16"/>
        <v>0.6595967683098647</v>
      </c>
      <c r="AC57" s="37">
        <f t="shared" si="17"/>
        <v>0</v>
      </c>
      <c r="AD57" s="35">
        <f t="shared" si="18"/>
        <v>0</v>
      </c>
      <c r="AE57" s="35">
        <f t="shared" si="19"/>
        <v>0</v>
      </c>
      <c r="AF57" s="35">
        <f t="shared" si="20"/>
        <v>0</v>
      </c>
    </row>
    <row r="58" spans="1:32" s="11" customFormat="1" ht="20.25" customHeight="1">
      <c r="A58" s="14">
        <v>44</v>
      </c>
      <c r="B58" s="13" t="str">
        <f>'[1]Tien 07T-2017'!B69</f>
        <v>Thái Nguyên</v>
      </c>
      <c r="C58" s="27">
        <f>'[1]Tien 07T-2017'!C69</f>
        <v>627996441</v>
      </c>
      <c r="D58" s="27">
        <v>504210312</v>
      </c>
      <c r="E58" s="27">
        <v>123786129</v>
      </c>
      <c r="F58" s="27">
        <f>'[1]Tien 07T-2017'!F69</f>
        <v>2249737</v>
      </c>
      <c r="G58" s="27">
        <f>'[1]Tien 07T-2017'!G69</f>
        <v>0</v>
      </c>
      <c r="H58" s="27">
        <f>'[1]Tien 07T-2017'!H69</f>
        <v>625746704</v>
      </c>
      <c r="I58" s="27">
        <f>'[1]Tien 07T-2017'!I69</f>
        <v>239597860</v>
      </c>
      <c r="J58" s="27">
        <f>'[1]Tien 07T-2017'!J69</f>
        <v>26128802</v>
      </c>
      <c r="K58" s="27">
        <f>'[1]Tien 07T-2017'!K69</f>
        <v>6106374</v>
      </c>
      <c r="L58" s="27">
        <f>'[1]Tien 07T-2017'!L69</f>
        <v>165135</v>
      </c>
      <c r="M58" s="27">
        <f>'[1]Tien 07T-2017'!M69</f>
        <v>193449536</v>
      </c>
      <c r="N58" s="27">
        <f>'[1]Tien 07T-2017'!N69</f>
        <v>12526934</v>
      </c>
      <c r="O58" s="27">
        <f>'[1]Tien 07T-2017'!O69</f>
        <v>5475</v>
      </c>
      <c r="P58" s="27">
        <f>'[1]Tien 07T-2017'!P69</f>
        <v>202900</v>
      </c>
      <c r="Q58" s="27">
        <f>'[1]Tien 07T-2017'!Q69</f>
        <v>1012704</v>
      </c>
      <c r="R58" s="27">
        <f>'[1]Tien 07T-2017'!R69</f>
        <v>386148844</v>
      </c>
      <c r="S58" s="27">
        <f t="shared" si="11"/>
        <v>593346393</v>
      </c>
      <c r="T58" s="28">
        <f t="shared" si="12"/>
        <v>0.1352278814176387</v>
      </c>
      <c r="U58" s="29">
        <v>504210312</v>
      </c>
      <c r="V58" s="29">
        <f t="shared" si="13"/>
        <v>123786129</v>
      </c>
      <c r="W58" s="22">
        <f t="shared" si="14"/>
        <v>207197549</v>
      </c>
      <c r="X58" s="36">
        <v>38</v>
      </c>
      <c r="Y58" s="11">
        <v>46</v>
      </c>
      <c r="Z58" s="31">
        <v>124186120</v>
      </c>
      <c r="AA58" s="32">
        <f t="shared" si="15"/>
        <v>0.6684436956400602</v>
      </c>
      <c r="AB58" s="32">
        <f t="shared" si="16"/>
        <v>0.3828991163171992</v>
      </c>
      <c r="AC58" s="37">
        <f t="shared" si="17"/>
        <v>0</v>
      </c>
      <c r="AD58" s="35">
        <f t="shared" si="18"/>
        <v>0</v>
      </c>
      <c r="AE58" s="35">
        <f t="shared" si="19"/>
        <v>0</v>
      </c>
      <c r="AF58" s="35">
        <f t="shared" si="20"/>
        <v>0</v>
      </c>
    </row>
    <row r="59" spans="1:32" s="11" customFormat="1" ht="20.25" customHeight="1">
      <c r="A59" s="12">
        <v>45</v>
      </c>
      <c r="B59" s="13" t="str">
        <f>'[1]Tien 07T-2017'!B64</f>
        <v>Quảng Trị</v>
      </c>
      <c r="C59" s="27">
        <f>'[1]Tien 07T-2017'!C64</f>
        <v>235052916</v>
      </c>
      <c r="D59" s="27">
        <v>171122895</v>
      </c>
      <c r="E59" s="27">
        <v>63930021</v>
      </c>
      <c r="F59" s="27">
        <f>'[1]Tien 07T-2017'!F64</f>
        <v>4340353</v>
      </c>
      <c r="G59" s="27">
        <f>'[1]Tien 07T-2017'!G64</f>
        <v>0</v>
      </c>
      <c r="H59" s="27">
        <f>'[1]Tien 07T-2017'!H64</f>
        <v>230712563</v>
      </c>
      <c r="I59" s="27">
        <f>'[1]Tien 07T-2017'!I64</f>
        <v>121163287</v>
      </c>
      <c r="J59" s="27">
        <f>'[1]Tien 07T-2017'!J64</f>
        <v>21215834</v>
      </c>
      <c r="K59" s="27">
        <f>'[1]Tien 07T-2017'!K64</f>
        <v>2269700</v>
      </c>
      <c r="L59" s="27">
        <f>'[1]Tien 07T-2017'!L64</f>
        <v>0</v>
      </c>
      <c r="M59" s="27">
        <f>'[1]Tien 07T-2017'!M64</f>
        <v>88498515</v>
      </c>
      <c r="N59" s="27">
        <f>'[1]Tien 07T-2017'!N64</f>
        <v>4017543</v>
      </c>
      <c r="O59" s="27">
        <f>'[1]Tien 07T-2017'!O64</f>
        <v>2477067</v>
      </c>
      <c r="P59" s="27">
        <f>'[1]Tien 07T-2017'!P64</f>
        <v>0</v>
      </c>
      <c r="Q59" s="27">
        <f>'[1]Tien 07T-2017'!Q64</f>
        <v>2684628</v>
      </c>
      <c r="R59" s="27">
        <f>'[1]Tien 07T-2017'!R64</f>
        <v>109549276</v>
      </c>
      <c r="S59" s="27">
        <f t="shared" si="11"/>
        <v>207227029</v>
      </c>
      <c r="T59" s="28">
        <f t="shared" si="12"/>
        <v>0.1938337476763898</v>
      </c>
      <c r="U59" s="29">
        <v>171122895</v>
      </c>
      <c r="V59" s="29">
        <f t="shared" si="13"/>
        <v>63930021</v>
      </c>
      <c r="W59" s="22">
        <f t="shared" si="14"/>
        <v>97677753</v>
      </c>
      <c r="X59" s="36">
        <v>51</v>
      </c>
      <c r="Y59" s="11">
        <v>27</v>
      </c>
      <c r="Z59" s="31">
        <v>58119394</v>
      </c>
      <c r="AA59" s="32">
        <f t="shared" si="15"/>
        <v>0.6806395641358546</v>
      </c>
      <c r="AB59" s="32">
        <f t="shared" si="16"/>
        <v>0.5251698712219672</v>
      </c>
      <c r="AC59" s="37">
        <f t="shared" si="17"/>
        <v>0</v>
      </c>
      <c r="AD59" s="35">
        <f t="shared" si="18"/>
        <v>0</v>
      </c>
      <c r="AE59" s="35">
        <f t="shared" si="19"/>
        <v>0</v>
      </c>
      <c r="AF59" s="35">
        <f t="shared" si="20"/>
        <v>0</v>
      </c>
    </row>
    <row r="60" spans="1:32" s="11" customFormat="1" ht="20.25" customHeight="1">
      <c r="A60" s="14">
        <v>46</v>
      </c>
      <c r="B60" s="13" t="str">
        <f>'[1]Tien 07T-2017'!B40</f>
        <v>Hải Dương</v>
      </c>
      <c r="C60" s="27">
        <f>'[1]Tien 07T-2017'!C40</f>
        <v>591728839</v>
      </c>
      <c r="D60" s="27">
        <v>293660130</v>
      </c>
      <c r="E60" s="27">
        <v>298068709</v>
      </c>
      <c r="F60" s="27">
        <f>'[1]Tien 07T-2017'!F40</f>
        <v>21224838</v>
      </c>
      <c r="G60" s="27">
        <f>'[1]Tien 07T-2017'!G40</f>
        <v>0</v>
      </c>
      <c r="H60" s="27">
        <f>'[1]Tien 07T-2017'!H40</f>
        <v>570504001</v>
      </c>
      <c r="I60" s="27">
        <f>'[1]Tien 07T-2017'!I40</f>
        <v>503449721</v>
      </c>
      <c r="J60" s="27">
        <f>'[1]Tien 07T-2017'!J40</f>
        <v>37607383</v>
      </c>
      <c r="K60" s="27">
        <f>'[1]Tien 07T-2017'!K40</f>
        <v>79765936</v>
      </c>
      <c r="L60" s="27">
        <f>'[1]Tien 07T-2017'!L40</f>
        <v>36666</v>
      </c>
      <c r="M60" s="27">
        <f>'[1]Tien 07T-2017'!M40</f>
        <v>335341084</v>
      </c>
      <c r="N60" s="27">
        <f>'[1]Tien 07T-2017'!N40</f>
        <v>5964188</v>
      </c>
      <c r="O60" s="27">
        <f>'[1]Tien 07T-2017'!O40</f>
        <v>23270418</v>
      </c>
      <c r="P60" s="27">
        <f>'[1]Tien 07T-2017'!P40</f>
        <v>0</v>
      </c>
      <c r="Q60" s="27">
        <f>'[1]Tien 07T-2017'!Q40</f>
        <v>21464046</v>
      </c>
      <c r="R60" s="27">
        <f>'[1]Tien 07T-2017'!R40</f>
        <v>67054280</v>
      </c>
      <c r="S60" s="27">
        <f t="shared" si="11"/>
        <v>453094016</v>
      </c>
      <c r="T60" s="28">
        <f t="shared" si="12"/>
        <v>0.23321094461387137</v>
      </c>
      <c r="U60" s="29">
        <v>293660130</v>
      </c>
      <c r="V60" s="29">
        <f t="shared" si="13"/>
        <v>298068709</v>
      </c>
      <c r="W60" s="22">
        <f t="shared" si="14"/>
        <v>386039736</v>
      </c>
      <c r="X60" s="36">
        <v>41</v>
      </c>
      <c r="Y60" s="11">
        <v>18</v>
      </c>
      <c r="Z60" s="31">
        <v>223768186</v>
      </c>
      <c r="AA60" s="32">
        <f t="shared" si="15"/>
        <v>0.7251770365605055</v>
      </c>
      <c r="AB60" s="32">
        <f t="shared" si="16"/>
        <v>0.8824648383140787</v>
      </c>
      <c r="AC60" s="37">
        <f t="shared" si="17"/>
        <v>0</v>
      </c>
      <c r="AD60" s="35">
        <f t="shared" si="18"/>
        <v>0</v>
      </c>
      <c r="AE60" s="35">
        <f t="shared" si="19"/>
        <v>0</v>
      </c>
      <c r="AF60" s="35">
        <f t="shared" si="20"/>
        <v>0</v>
      </c>
    </row>
    <row r="61" spans="1:32" s="11" customFormat="1" ht="20.25" customHeight="1">
      <c r="A61" s="12">
        <v>47</v>
      </c>
      <c r="B61" s="13" t="str">
        <f>'[1]Tien 07T-2017'!B45</f>
        <v>Hưng Yên</v>
      </c>
      <c r="C61" s="27">
        <f>'[1]Tien 07T-2017'!C45</f>
        <v>552936638.916</v>
      </c>
      <c r="D61" s="27">
        <v>328953504.01</v>
      </c>
      <c r="E61" s="27">
        <v>223983134.90600002</v>
      </c>
      <c r="F61" s="27">
        <f>'[1]Tien 07T-2017'!F45</f>
        <v>25153152</v>
      </c>
      <c r="G61" s="27">
        <f>'[1]Tien 07T-2017'!G45</f>
        <v>32516447</v>
      </c>
      <c r="H61" s="27">
        <f>'[1]Tien 07T-2017'!H45</f>
        <v>527783486.783</v>
      </c>
      <c r="I61" s="27">
        <f>'[1]Tien 07T-2017'!I45</f>
        <v>450263452.552</v>
      </c>
      <c r="J61" s="27">
        <f>'[1]Tien 07T-2017'!J45</f>
        <v>45631916.783</v>
      </c>
      <c r="K61" s="27">
        <f>'[1]Tien 07T-2017'!K45</f>
        <v>20647581.589</v>
      </c>
      <c r="L61" s="27">
        <f>'[1]Tien 07T-2017'!L45</f>
        <v>84459</v>
      </c>
      <c r="M61" s="27">
        <f>'[1]Tien 07T-2017'!M45</f>
        <v>319393734.307</v>
      </c>
      <c r="N61" s="27">
        <f>'[1]Tien 07T-2017'!N45</f>
        <v>151750</v>
      </c>
      <c r="O61" s="27">
        <f>'[1]Tien 07T-2017'!O45</f>
        <v>17358216</v>
      </c>
      <c r="P61" s="27">
        <f>'[1]Tien 07T-2017'!P45</f>
        <v>0</v>
      </c>
      <c r="Q61" s="27">
        <f>'[1]Tien 07T-2017'!Q45</f>
        <v>46995794.872999996</v>
      </c>
      <c r="R61" s="27">
        <f>'[1]Tien 07T-2017'!R45</f>
        <v>77520034.231</v>
      </c>
      <c r="S61" s="27">
        <f t="shared" si="11"/>
        <v>461419529.41099995</v>
      </c>
      <c r="T61" s="28">
        <f t="shared" si="12"/>
        <v>0.1473891718189936</v>
      </c>
      <c r="U61" s="29">
        <v>328953504.01</v>
      </c>
      <c r="V61" s="29">
        <f t="shared" si="13"/>
        <v>223983134.90600002</v>
      </c>
      <c r="W61" s="22">
        <f t="shared" si="14"/>
        <v>383899495.17999995</v>
      </c>
      <c r="X61" s="36">
        <v>45</v>
      </c>
      <c r="Y61" s="11">
        <v>43</v>
      </c>
      <c r="Z61" s="31">
        <v>221907848.783</v>
      </c>
      <c r="AA61" s="32">
        <f t="shared" si="15"/>
        <v>0.7299951186287642</v>
      </c>
      <c r="AB61" s="32">
        <f t="shared" si="16"/>
        <v>0.8531215239349225</v>
      </c>
      <c r="AC61" s="37">
        <f t="shared" si="17"/>
        <v>0</v>
      </c>
      <c r="AD61" s="35">
        <f t="shared" si="18"/>
        <v>0.13300001621246338</v>
      </c>
      <c r="AE61" s="35">
        <f t="shared" si="19"/>
        <v>0</v>
      </c>
      <c r="AF61" s="35">
        <f t="shared" si="20"/>
        <v>0</v>
      </c>
    </row>
    <row r="62" spans="1:32" s="11" customFormat="1" ht="20.25" customHeight="1">
      <c r="A62" s="14">
        <v>48</v>
      </c>
      <c r="B62" s="13" t="str">
        <f>'[1]Tien 07T-2017'!B21</f>
        <v>Bình Định</v>
      </c>
      <c r="C62" s="27">
        <f>'[1]Tien 07T-2017'!C21</f>
        <v>1144825676</v>
      </c>
      <c r="D62" s="27">
        <v>834462458</v>
      </c>
      <c r="E62" s="27">
        <v>310363218</v>
      </c>
      <c r="F62" s="27">
        <f>'[1]Tien 07T-2017'!F21</f>
        <v>5827537</v>
      </c>
      <c r="G62" s="27">
        <f>'[1]Tien 07T-2017'!G21</f>
        <v>1770383</v>
      </c>
      <c r="H62" s="27">
        <f>'[1]Tien 07T-2017'!H21</f>
        <v>1138998139</v>
      </c>
      <c r="I62" s="27">
        <f>'[1]Tien 07T-2017'!I21</f>
        <v>658964518</v>
      </c>
      <c r="J62" s="27">
        <f>'[1]Tien 07T-2017'!J21</f>
        <v>73471800</v>
      </c>
      <c r="K62" s="27">
        <f>'[1]Tien 07T-2017'!K21</f>
        <v>32534678</v>
      </c>
      <c r="L62" s="27">
        <f>'[1]Tien 07T-2017'!L21</f>
        <v>0</v>
      </c>
      <c r="M62" s="27">
        <f>'[1]Tien 07T-2017'!M21</f>
        <v>514628166</v>
      </c>
      <c r="N62" s="27">
        <f>'[1]Tien 07T-2017'!N21</f>
        <v>6224775</v>
      </c>
      <c r="O62" s="27">
        <f>'[1]Tien 07T-2017'!O21</f>
        <v>1000846</v>
      </c>
      <c r="P62" s="27">
        <f>'[1]Tien 07T-2017'!P21</f>
        <v>0</v>
      </c>
      <c r="Q62" s="27">
        <f>'[1]Tien 07T-2017'!Q21</f>
        <v>31104253</v>
      </c>
      <c r="R62" s="27">
        <f>'[1]Tien 07T-2017'!R21</f>
        <v>480033621</v>
      </c>
      <c r="S62" s="27">
        <f t="shared" si="11"/>
        <v>1032991661</v>
      </c>
      <c r="T62" s="28">
        <f t="shared" si="12"/>
        <v>0.1608682639267688</v>
      </c>
      <c r="U62" s="29">
        <v>834462458</v>
      </c>
      <c r="V62" s="29">
        <f t="shared" si="13"/>
        <v>310363218</v>
      </c>
      <c r="W62" s="22">
        <f t="shared" si="14"/>
        <v>552958040</v>
      </c>
      <c r="X62" s="36">
        <v>26</v>
      </c>
      <c r="Y62" s="11">
        <v>39</v>
      </c>
      <c r="Z62" s="31">
        <v>313742017</v>
      </c>
      <c r="AA62" s="32">
        <f t="shared" si="15"/>
        <v>0.7624609074913928</v>
      </c>
      <c r="AB62" s="32">
        <f t="shared" si="16"/>
        <v>0.5785474931315933</v>
      </c>
      <c r="AC62" s="37">
        <f t="shared" si="17"/>
        <v>0</v>
      </c>
      <c r="AD62" s="35">
        <f t="shared" si="18"/>
        <v>0</v>
      </c>
      <c r="AE62" s="35">
        <f t="shared" si="19"/>
        <v>0</v>
      </c>
      <c r="AF62" s="35">
        <f t="shared" si="20"/>
        <v>0</v>
      </c>
    </row>
    <row r="63" spans="1:32" s="11" customFormat="1" ht="20.25" customHeight="1">
      <c r="A63" s="12">
        <v>49</v>
      </c>
      <c r="B63" s="13" t="str">
        <f>'[1]Tien 07T-2017'!B31</f>
        <v>Đắk Nông</v>
      </c>
      <c r="C63" s="27">
        <f>'[1]Tien 07T-2017'!C31</f>
        <v>739848126</v>
      </c>
      <c r="D63" s="27">
        <v>403326982</v>
      </c>
      <c r="E63" s="27">
        <v>336521144</v>
      </c>
      <c r="F63" s="27">
        <f>'[1]Tien 07T-2017'!F31</f>
        <v>198980901</v>
      </c>
      <c r="G63" s="27">
        <f>'[1]Tien 07T-2017'!G31</f>
        <v>22910887</v>
      </c>
      <c r="H63" s="27">
        <f>'[1]Tien 07T-2017'!H31</f>
        <v>540867225</v>
      </c>
      <c r="I63" s="27">
        <f>'[1]Tien 07T-2017'!I31</f>
        <v>357492112</v>
      </c>
      <c r="J63" s="27">
        <f>'[1]Tien 07T-2017'!J31</f>
        <v>49673600</v>
      </c>
      <c r="K63" s="27">
        <f>'[1]Tien 07T-2017'!K31</f>
        <v>5543570</v>
      </c>
      <c r="L63" s="27">
        <f>'[1]Tien 07T-2017'!L31</f>
        <v>5000</v>
      </c>
      <c r="M63" s="27">
        <f>'[1]Tien 07T-2017'!M31</f>
        <v>287732086</v>
      </c>
      <c r="N63" s="27">
        <f>'[1]Tien 07T-2017'!N31</f>
        <v>13861456</v>
      </c>
      <c r="O63" s="27">
        <f>'[1]Tien 07T-2017'!O31</f>
        <v>31400</v>
      </c>
      <c r="P63" s="27">
        <f>'[1]Tien 07T-2017'!P31</f>
        <v>0</v>
      </c>
      <c r="Q63" s="27">
        <f>'[1]Tien 07T-2017'!Q31</f>
        <v>645000</v>
      </c>
      <c r="R63" s="27">
        <f>'[1]Tien 07T-2017'!R31</f>
        <v>183375113</v>
      </c>
      <c r="S63" s="27">
        <f t="shared" si="11"/>
        <v>485645055</v>
      </c>
      <c r="T63" s="28">
        <f t="shared" si="12"/>
        <v>0.1544710166919711</v>
      </c>
      <c r="U63" s="29">
        <v>403326982</v>
      </c>
      <c r="V63" s="29">
        <f t="shared" si="13"/>
        <v>336521144</v>
      </c>
      <c r="W63" s="22">
        <f t="shared" si="14"/>
        <v>302269942</v>
      </c>
      <c r="X63" s="36">
        <v>34</v>
      </c>
      <c r="Y63" s="11">
        <v>41</v>
      </c>
      <c r="Z63" s="31">
        <v>168813645</v>
      </c>
      <c r="AA63" s="32">
        <f t="shared" si="15"/>
        <v>0.7905539685491656</v>
      </c>
      <c r="AB63" s="32">
        <f t="shared" si="16"/>
        <v>0.6609609447124477</v>
      </c>
      <c r="AC63" s="37">
        <f t="shared" si="17"/>
        <v>0</v>
      </c>
      <c r="AD63" s="35">
        <f t="shared" si="18"/>
        <v>0</v>
      </c>
      <c r="AE63" s="35">
        <f t="shared" si="19"/>
        <v>0</v>
      </c>
      <c r="AF63" s="35">
        <f t="shared" si="20"/>
        <v>0</v>
      </c>
    </row>
    <row r="64" spans="1:32" s="11" customFormat="1" ht="20.25" customHeight="1">
      <c r="A64" s="14">
        <v>50</v>
      </c>
      <c r="B64" s="13" t="str">
        <f>'[1]Tien 07T-2017'!B55</f>
        <v>Nghệ An</v>
      </c>
      <c r="C64" s="27">
        <f>'[1]Tien 07T-2017'!C55</f>
        <v>810223914.248</v>
      </c>
      <c r="D64" s="27">
        <v>463398973.20210993</v>
      </c>
      <c r="E64" s="27">
        <v>346824941.0458901</v>
      </c>
      <c r="F64" s="27">
        <f>'[1]Tien 07T-2017'!F55</f>
        <v>14559286.851</v>
      </c>
      <c r="G64" s="27">
        <f>'[1]Tien 07T-2017'!G55</f>
        <v>0</v>
      </c>
      <c r="H64" s="27">
        <f>'[1]Tien 07T-2017'!H55</f>
        <v>795664627.3970001</v>
      </c>
      <c r="I64" s="27">
        <f>'[1]Tien 07T-2017'!I55</f>
        <v>621003948.7720003</v>
      </c>
      <c r="J64" s="27">
        <f>'[1]Tien 07T-2017'!J55</f>
        <v>76936772.92700002</v>
      </c>
      <c r="K64" s="27">
        <f>'[1]Tien 07T-2017'!K55</f>
        <v>31517570.191</v>
      </c>
      <c r="L64" s="27">
        <f>'[1]Tien 07T-2017'!L55</f>
        <v>81270</v>
      </c>
      <c r="M64" s="27">
        <f>'[1]Tien 07T-2017'!M55</f>
        <v>447511196.4539999</v>
      </c>
      <c r="N64" s="27">
        <f>'[1]Tien 07T-2017'!N55</f>
        <v>6220590.95</v>
      </c>
      <c r="O64" s="27">
        <f>'[1]Tien 07T-2017'!O55</f>
        <v>54575020.473</v>
      </c>
      <c r="P64" s="27">
        <f>'[1]Tien 07T-2017'!P55</f>
        <v>2174000</v>
      </c>
      <c r="Q64" s="27">
        <f>'[1]Tien 07T-2017'!Q55</f>
        <v>1987527.777</v>
      </c>
      <c r="R64" s="27">
        <f>'[1]Tien 07T-2017'!R55</f>
        <v>174660678.625</v>
      </c>
      <c r="S64" s="27">
        <f t="shared" si="11"/>
        <v>687129014.2789998</v>
      </c>
      <c r="T64" s="28">
        <f t="shared" si="12"/>
        <v>0.17477443312981014</v>
      </c>
      <c r="U64" s="29">
        <v>463398973.20210993</v>
      </c>
      <c r="V64" s="29">
        <f t="shared" si="13"/>
        <v>346824941.0458901</v>
      </c>
      <c r="W64" s="22">
        <f t="shared" si="14"/>
        <v>512468335.65399987</v>
      </c>
      <c r="X64" s="36">
        <v>30</v>
      </c>
      <c r="Y64" s="11">
        <v>33</v>
      </c>
      <c r="Z64" s="31">
        <v>284155741.05310994</v>
      </c>
      <c r="AA64" s="32">
        <f t="shared" si="15"/>
        <v>0.803476972714823</v>
      </c>
      <c r="AB64" s="32">
        <f t="shared" si="16"/>
        <v>0.7804845501346485</v>
      </c>
      <c r="AC64" s="37">
        <f t="shared" si="17"/>
        <v>0</v>
      </c>
      <c r="AD64" s="35">
        <f t="shared" si="18"/>
        <v>0</v>
      </c>
      <c r="AE64" s="35">
        <f t="shared" si="19"/>
        <v>-2.384185791015625E-07</v>
      </c>
      <c r="AF64" s="35">
        <f t="shared" si="20"/>
        <v>4.048924893140793E-07</v>
      </c>
    </row>
    <row r="65" spans="1:32" s="11" customFormat="1" ht="20.25" customHeight="1">
      <c r="A65" s="12">
        <v>51</v>
      </c>
      <c r="B65" s="13" t="str">
        <f>'[1]Tien 07T-2017'!B75</f>
        <v>Vĩnh Long</v>
      </c>
      <c r="C65" s="27">
        <f>'[1]Tien 07T-2017'!C75</f>
        <v>1415460944.817</v>
      </c>
      <c r="D65" s="27">
        <v>953639409.76</v>
      </c>
      <c r="E65" s="27">
        <v>461821535.0569999</v>
      </c>
      <c r="F65" s="27">
        <f>'[1]Tien 07T-2017'!F75</f>
        <v>31573995</v>
      </c>
      <c r="G65" s="27">
        <f>'[1]Tien 07T-2017'!G75</f>
        <v>0</v>
      </c>
      <c r="H65" s="27">
        <f>'[1]Tien 07T-2017'!H75</f>
        <v>1383886950.117</v>
      </c>
      <c r="I65" s="27">
        <f>'[1]Tien 07T-2017'!I75</f>
        <v>658702283.117</v>
      </c>
      <c r="J65" s="27">
        <f>'[1]Tien 07T-2017'!J75</f>
        <v>68288817</v>
      </c>
      <c r="K65" s="27">
        <f>'[1]Tien 07T-2017'!K75</f>
        <v>18037182</v>
      </c>
      <c r="L65" s="27">
        <f>'[1]Tien 07T-2017'!L75</f>
        <v>0</v>
      </c>
      <c r="M65" s="27">
        <f>'[1]Tien 07T-2017'!M75</f>
        <v>524209990.117</v>
      </c>
      <c r="N65" s="27">
        <f>'[1]Tien 07T-2017'!N75</f>
        <v>40514488</v>
      </c>
      <c r="O65" s="27">
        <f>'[1]Tien 07T-2017'!O75</f>
        <v>5539092</v>
      </c>
      <c r="P65" s="27">
        <f>'[1]Tien 07T-2017'!P75</f>
        <v>0</v>
      </c>
      <c r="Q65" s="27">
        <f>'[1]Tien 07T-2017'!Q75</f>
        <v>2112714</v>
      </c>
      <c r="R65" s="27">
        <f>'[1]Tien 07T-2017'!R75</f>
        <v>725184667</v>
      </c>
      <c r="S65" s="27">
        <f t="shared" si="11"/>
        <v>1297560951.117</v>
      </c>
      <c r="T65" s="28">
        <f t="shared" si="12"/>
        <v>0.1310546527810753</v>
      </c>
      <c r="U65" s="29">
        <v>953639409.76</v>
      </c>
      <c r="V65" s="29">
        <f t="shared" si="13"/>
        <v>461821535.0569999</v>
      </c>
      <c r="W65" s="22">
        <f t="shared" si="14"/>
        <v>572376284.117</v>
      </c>
      <c r="X65" s="36">
        <v>17</v>
      </c>
      <c r="Y65" s="11">
        <v>49</v>
      </c>
      <c r="Z65" s="31">
        <v>317269502.56</v>
      </c>
      <c r="AA65" s="32">
        <f t="shared" si="15"/>
        <v>0.8040696615923738</v>
      </c>
      <c r="AB65" s="32">
        <f t="shared" si="16"/>
        <v>0.4759798356804436</v>
      </c>
      <c r="AC65" s="37">
        <f t="shared" si="17"/>
        <v>0</v>
      </c>
      <c r="AD65" s="35">
        <f t="shared" si="18"/>
        <v>-0.3000001907348633</v>
      </c>
      <c r="AE65" s="35">
        <f t="shared" si="19"/>
        <v>0</v>
      </c>
      <c r="AF65" s="35">
        <f t="shared" si="20"/>
        <v>0</v>
      </c>
    </row>
    <row r="66" spans="1:32" s="11" customFormat="1" ht="20.25" customHeight="1">
      <c r="A66" s="14">
        <v>52</v>
      </c>
      <c r="B66" s="13" t="str">
        <f>'[1]Tien 07T-2017'!B54</f>
        <v>Nam Định</v>
      </c>
      <c r="C66" s="27">
        <f>'[1]Tien 07T-2017'!C54</f>
        <v>430256251</v>
      </c>
      <c r="D66" s="27">
        <v>246736197</v>
      </c>
      <c r="E66" s="27">
        <v>183520054</v>
      </c>
      <c r="F66" s="27">
        <f>'[1]Tien 07T-2017'!F54</f>
        <v>49797885</v>
      </c>
      <c r="G66" s="27">
        <f>'[1]Tien 07T-2017'!G54</f>
        <v>0</v>
      </c>
      <c r="H66" s="27">
        <f>'[1]Tien 07T-2017'!H54</f>
        <v>380458366</v>
      </c>
      <c r="I66" s="27">
        <f>'[1]Tien 07T-2017'!I54</f>
        <v>200399419</v>
      </c>
      <c r="J66" s="27">
        <f>'[1]Tien 07T-2017'!J54</f>
        <v>18326622</v>
      </c>
      <c r="K66" s="27">
        <f>'[1]Tien 07T-2017'!K54</f>
        <v>51568391</v>
      </c>
      <c r="L66" s="27">
        <f>'[1]Tien 07T-2017'!L54</f>
        <v>110172</v>
      </c>
      <c r="M66" s="27">
        <f>'[1]Tien 07T-2017'!M54</f>
        <v>115967353</v>
      </c>
      <c r="N66" s="27">
        <f>'[1]Tien 07T-2017'!N54</f>
        <v>8567845</v>
      </c>
      <c r="O66" s="27">
        <f>'[1]Tien 07T-2017'!O54</f>
        <v>95400</v>
      </c>
      <c r="P66" s="27">
        <f>'[1]Tien 07T-2017'!P54</f>
        <v>0</v>
      </c>
      <c r="Q66" s="27">
        <f>'[1]Tien 07T-2017'!Q54</f>
        <v>5763636</v>
      </c>
      <c r="R66" s="27">
        <f>'[1]Tien 07T-2017'!R54</f>
        <v>180058947</v>
      </c>
      <c r="S66" s="27">
        <f t="shared" si="11"/>
        <v>310453181</v>
      </c>
      <c r="T66" s="28">
        <f t="shared" si="12"/>
        <v>0.3493282832321984</v>
      </c>
      <c r="U66" s="29">
        <v>246736197</v>
      </c>
      <c r="V66" s="29">
        <f t="shared" si="13"/>
        <v>183520054</v>
      </c>
      <c r="W66" s="22">
        <f t="shared" si="14"/>
        <v>130394234</v>
      </c>
      <c r="X66" s="36">
        <v>47</v>
      </c>
      <c r="Y66" s="11">
        <v>5</v>
      </c>
      <c r="Z66" s="31">
        <v>71957147</v>
      </c>
      <c r="AA66" s="32">
        <f t="shared" si="15"/>
        <v>0.8121095601525169</v>
      </c>
      <c r="AB66" s="32">
        <f t="shared" si="16"/>
        <v>0.5267315346667919</v>
      </c>
      <c r="AC66" s="37">
        <f t="shared" si="17"/>
        <v>0</v>
      </c>
      <c r="AD66" s="35">
        <f t="shared" si="18"/>
        <v>0</v>
      </c>
      <c r="AE66" s="35">
        <f t="shared" si="19"/>
        <v>0</v>
      </c>
      <c r="AF66" s="35">
        <f t="shared" si="20"/>
        <v>0</v>
      </c>
    </row>
    <row r="67" spans="1:32" s="11" customFormat="1" ht="20.25" customHeight="1">
      <c r="A67" s="12">
        <v>53</v>
      </c>
      <c r="B67" s="13" t="str">
        <f>'[1]Tien 07T-2017'!B56</f>
        <v>Ninh Bình</v>
      </c>
      <c r="C67" s="27">
        <f>'[1]Tien 07T-2017'!C56</f>
        <v>574472530</v>
      </c>
      <c r="D67" s="27">
        <v>266241792.93199998</v>
      </c>
      <c r="E67" s="27">
        <v>308230737.068</v>
      </c>
      <c r="F67" s="27">
        <f>'[1]Tien 07T-2017'!F56</f>
        <v>53152687</v>
      </c>
      <c r="G67" s="27">
        <f>'[1]Tien 07T-2017'!G56</f>
        <v>69352996</v>
      </c>
      <c r="H67" s="27">
        <f>'[1]Tien 07T-2017'!H56</f>
        <v>521319843</v>
      </c>
      <c r="I67" s="27">
        <f>'[1]Tien 07T-2017'!I56</f>
        <v>486182509</v>
      </c>
      <c r="J67" s="27">
        <f>'[1]Tien 07T-2017'!J56</f>
        <v>33104379</v>
      </c>
      <c r="K67" s="27">
        <f>'[1]Tien 07T-2017'!K56</f>
        <v>9518621</v>
      </c>
      <c r="L67" s="27">
        <f>'[1]Tien 07T-2017'!L56</f>
        <v>225997</v>
      </c>
      <c r="M67" s="27">
        <f>'[1]Tien 07T-2017'!M56</f>
        <v>443084424</v>
      </c>
      <c r="N67" s="27">
        <f>'[1]Tien 07T-2017'!N56</f>
        <v>211338</v>
      </c>
      <c r="O67" s="27">
        <f>'[1]Tien 07T-2017'!O56</f>
        <v>0</v>
      </c>
      <c r="P67" s="27">
        <f>'[1]Tien 07T-2017'!P56</f>
        <v>0</v>
      </c>
      <c r="Q67" s="27">
        <f>'[1]Tien 07T-2017'!Q56</f>
        <v>37750</v>
      </c>
      <c r="R67" s="27">
        <f>'[1]Tien 07T-2017'!R56</f>
        <v>35137334</v>
      </c>
      <c r="S67" s="27">
        <f t="shared" si="11"/>
        <v>478470846</v>
      </c>
      <c r="T67" s="28">
        <f t="shared" si="12"/>
        <v>0.08813356343923924</v>
      </c>
      <c r="U67" s="29">
        <v>266241792.93199998</v>
      </c>
      <c r="V67" s="29">
        <f t="shared" si="13"/>
        <v>308230737.068</v>
      </c>
      <c r="W67" s="22">
        <f t="shared" si="14"/>
        <v>443333512</v>
      </c>
      <c r="X67" s="36">
        <v>42</v>
      </c>
      <c r="Y67" s="11">
        <v>61</v>
      </c>
      <c r="Z67" s="31">
        <v>233904798.66099998</v>
      </c>
      <c r="AA67" s="32">
        <f t="shared" si="15"/>
        <v>0.8953587721922998</v>
      </c>
      <c r="AB67" s="32">
        <f t="shared" si="16"/>
        <v>0.9325992776377016</v>
      </c>
      <c r="AC67" s="37">
        <f t="shared" si="17"/>
        <v>0</v>
      </c>
      <c r="AD67" s="35">
        <f t="shared" si="18"/>
        <v>0</v>
      </c>
      <c r="AE67" s="35">
        <f t="shared" si="19"/>
        <v>0</v>
      </c>
      <c r="AF67" s="35">
        <f t="shared" si="20"/>
        <v>0</v>
      </c>
    </row>
    <row r="68" spans="1:32" s="11" customFormat="1" ht="20.25" customHeight="1">
      <c r="A68" s="14">
        <v>54</v>
      </c>
      <c r="B68" s="13" t="str">
        <f>'[1]Tien 07T-2017'!B36</f>
        <v>Hà Giang</v>
      </c>
      <c r="C68" s="27">
        <f>'[1]Tien 07T-2017'!C36</f>
        <v>65726064</v>
      </c>
      <c r="D68" s="27">
        <v>52117345</v>
      </c>
      <c r="E68" s="27">
        <v>13608719</v>
      </c>
      <c r="F68" s="27">
        <f>'[1]Tien 07T-2017'!F36</f>
        <v>79291</v>
      </c>
      <c r="G68" s="27">
        <f>'[1]Tien 07T-2017'!G36</f>
        <v>10200</v>
      </c>
      <c r="H68" s="27">
        <f>'[1]Tien 07T-2017'!H36</f>
        <v>65646773</v>
      </c>
      <c r="I68" s="27">
        <f>'[1]Tien 07T-2017'!I36</f>
        <v>21755147</v>
      </c>
      <c r="J68" s="27">
        <f>'[1]Tien 07T-2017'!J36</f>
        <v>5315037</v>
      </c>
      <c r="K68" s="27">
        <f>'[1]Tien 07T-2017'!K36</f>
        <v>426945</v>
      </c>
      <c r="L68" s="27">
        <f>'[1]Tien 07T-2017'!L36</f>
        <v>12545</v>
      </c>
      <c r="M68" s="27">
        <f>'[1]Tien 07T-2017'!M36</f>
        <v>12992357</v>
      </c>
      <c r="N68" s="27">
        <f>'[1]Tien 07T-2017'!N36</f>
        <v>2961726</v>
      </c>
      <c r="O68" s="27">
        <f>'[1]Tien 07T-2017'!O36</f>
        <v>0</v>
      </c>
      <c r="P68" s="27">
        <f>'[1]Tien 07T-2017'!P36</f>
        <v>0</v>
      </c>
      <c r="Q68" s="27">
        <f>'[1]Tien 07T-2017'!Q36</f>
        <v>46537</v>
      </c>
      <c r="R68" s="27">
        <f>'[1]Tien 07T-2017'!R36</f>
        <v>43891626</v>
      </c>
      <c r="S68" s="27">
        <f t="shared" si="11"/>
        <v>59892246</v>
      </c>
      <c r="T68" s="28">
        <f t="shared" si="12"/>
        <v>0.2645133586088846</v>
      </c>
      <c r="U68" s="29">
        <v>52117345</v>
      </c>
      <c r="V68" s="29">
        <f t="shared" si="13"/>
        <v>13608719</v>
      </c>
      <c r="W68" s="22">
        <f t="shared" si="14"/>
        <v>16000620</v>
      </c>
      <c r="X68" s="36">
        <v>61</v>
      </c>
      <c r="Y68" s="11">
        <v>10</v>
      </c>
      <c r="Z68" s="31">
        <v>8241032</v>
      </c>
      <c r="AA68" s="32">
        <f t="shared" si="15"/>
        <v>0.9415796468209321</v>
      </c>
      <c r="AB68" s="32">
        <f t="shared" si="16"/>
        <v>0.3313970513066956</v>
      </c>
      <c r="AC68" s="37">
        <f t="shared" si="17"/>
        <v>0</v>
      </c>
      <c r="AD68" s="35">
        <f t="shared" si="18"/>
        <v>0</v>
      </c>
      <c r="AE68" s="35">
        <f t="shared" si="19"/>
        <v>0</v>
      </c>
      <c r="AF68" s="35">
        <f t="shared" si="20"/>
        <v>0</v>
      </c>
    </row>
    <row r="69" spans="1:32" s="11" customFormat="1" ht="20.25" customHeight="1">
      <c r="A69" s="12">
        <v>55</v>
      </c>
      <c r="B69" s="13" t="str">
        <f>'[1]Tien 07T-2017'!B46</f>
        <v>Khánh Hòa</v>
      </c>
      <c r="C69" s="27">
        <f>'[1]Tien 07T-2017'!C46</f>
        <v>1569471772.828</v>
      </c>
      <c r="D69" s="27">
        <v>1240298453.289</v>
      </c>
      <c r="E69" s="27">
        <v>329173319.53900003</v>
      </c>
      <c r="F69" s="27">
        <f>'[1]Tien 07T-2017'!F46</f>
        <v>17127055.6</v>
      </c>
      <c r="G69" s="27">
        <f>'[1]Tien 07T-2017'!G46</f>
        <v>60984237.666999996</v>
      </c>
      <c r="H69" s="27">
        <f>'[1]Tien 07T-2017'!H46</f>
        <v>1552344717.228</v>
      </c>
      <c r="I69" s="27">
        <f>'[1]Tien 07T-2017'!I46</f>
        <v>1205829758.3389997</v>
      </c>
      <c r="J69" s="27">
        <f>'[1]Tien 07T-2017'!J46</f>
        <v>237192102.277</v>
      </c>
      <c r="K69" s="27">
        <f>'[1]Tien 07T-2017'!K46</f>
        <v>74491022.60000001</v>
      </c>
      <c r="L69" s="27">
        <f>'[1]Tien 07T-2017'!L46</f>
        <v>0</v>
      </c>
      <c r="M69" s="27">
        <f>'[1]Tien 07T-2017'!M46</f>
        <v>867994608.251</v>
      </c>
      <c r="N69" s="27">
        <f>'[1]Tien 07T-2017'!N46</f>
        <v>23732107.623</v>
      </c>
      <c r="O69" s="27">
        <f>'[1]Tien 07T-2017'!O46</f>
        <v>661500.001</v>
      </c>
      <c r="P69" s="27">
        <f>'[1]Tien 07T-2017'!P46</f>
        <v>248000</v>
      </c>
      <c r="Q69" s="27">
        <f>'[1]Tien 07T-2017'!Q46</f>
        <v>1510417.587</v>
      </c>
      <c r="R69" s="27">
        <f>'[1]Tien 07T-2017'!R46</f>
        <v>346514958.88900006</v>
      </c>
      <c r="S69" s="27">
        <f t="shared" si="11"/>
        <v>1240661592.3510003</v>
      </c>
      <c r="T69" s="28">
        <f t="shared" si="12"/>
        <v>0.25848020644832626</v>
      </c>
      <c r="U69" s="29">
        <v>1240298453.289</v>
      </c>
      <c r="V69" s="29">
        <f t="shared" si="13"/>
        <v>329173319.53900003</v>
      </c>
      <c r="W69" s="22">
        <f t="shared" si="14"/>
        <v>894146633.4620001</v>
      </c>
      <c r="X69" s="36">
        <v>16</v>
      </c>
      <c r="Y69" s="11">
        <v>12</v>
      </c>
      <c r="Z69" s="31">
        <v>422981516.04600006</v>
      </c>
      <c r="AA69" s="32">
        <f t="shared" si="15"/>
        <v>1.1139142008388847</v>
      </c>
      <c r="AB69" s="32">
        <f t="shared" si="16"/>
        <v>0.7767796320988761</v>
      </c>
      <c r="AC69" s="37">
        <f t="shared" si="17"/>
        <v>0</v>
      </c>
      <c r="AD69" s="35">
        <f t="shared" si="18"/>
        <v>0</v>
      </c>
      <c r="AE69" s="35">
        <f t="shared" si="19"/>
        <v>0</v>
      </c>
      <c r="AF69" s="35">
        <f t="shared" si="20"/>
        <v>-2.7264468371868134E-07</v>
      </c>
    </row>
    <row r="70" spans="1:32" s="11" customFormat="1" ht="20.25" customHeight="1">
      <c r="A70" s="14">
        <v>56</v>
      </c>
      <c r="B70" s="13" t="str">
        <f>'[1]Tien 07T-2017'!B44</f>
        <v>Hòa Bình</v>
      </c>
      <c r="C70" s="27">
        <f>'[1]Tien 07T-2017'!C44</f>
        <v>203680131</v>
      </c>
      <c r="D70" s="27">
        <v>93998908</v>
      </c>
      <c r="E70" s="27">
        <v>109681223</v>
      </c>
      <c r="F70" s="27">
        <f>'[1]Tien 07T-2017'!F44</f>
        <v>20639295</v>
      </c>
      <c r="G70" s="27">
        <f>'[1]Tien 07T-2017'!G44</f>
        <v>0</v>
      </c>
      <c r="H70" s="27">
        <f>'[1]Tien 07T-2017'!H44</f>
        <v>183040836</v>
      </c>
      <c r="I70" s="27">
        <f>'[1]Tien 07T-2017'!I44</f>
        <v>140394897</v>
      </c>
      <c r="J70" s="27">
        <f>'[1]Tien 07T-2017'!J44</f>
        <v>7973463</v>
      </c>
      <c r="K70" s="27">
        <f>'[1]Tien 07T-2017'!K44</f>
        <v>8298088</v>
      </c>
      <c r="L70" s="27">
        <f>'[1]Tien 07T-2017'!L44</f>
        <v>12790</v>
      </c>
      <c r="M70" s="27">
        <f>'[1]Tien 07T-2017'!M44</f>
        <v>116072489</v>
      </c>
      <c r="N70" s="27">
        <f>'[1]Tien 07T-2017'!N44</f>
        <v>1380697</v>
      </c>
      <c r="O70" s="27">
        <f>'[1]Tien 07T-2017'!O44</f>
        <v>150141</v>
      </c>
      <c r="P70" s="27">
        <f>'[1]Tien 07T-2017'!P44</f>
        <v>0</v>
      </c>
      <c r="Q70" s="27">
        <f>'[1]Tien 07T-2017'!Q44</f>
        <v>6507229</v>
      </c>
      <c r="R70" s="27">
        <f>'[1]Tien 07T-2017'!R44</f>
        <v>42645939</v>
      </c>
      <c r="S70" s="27">
        <f t="shared" si="11"/>
        <v>166756495</v>
      </c>
      <c r="T70" s="28">
        <f t="shared" si="12"/>
        <v>0.11598955053188294</v>
      </c>
      <c r="U70" s="29">
        <v>93998908</v>
      </c>
      <c r="V70" s="29">
        <f t="shared" si="13"/>
        <v>109681223</v>
      </c>
      <c r="W70" s="22">
        <f t="shared" si="14"/>
        <v>124110556</v>
      </c>
      <c r="X70" s="36">
        <v>52</v>
      </c>
      <c r="Y70" s="11">
        <v>53</v>
      </c>
      <c r="Z70" s="31">
        <v>57331676</v>
      </c>
      <c r="AA70" s="32">
        <f t="shared" si="15"/>
        <v>1.164781577290711</v>
      </c>
      <c r="AB70" s="32">
        <f t="shared" si="16"/>
        <v>0.7670140722040846</v>
      </c>
      <c r="AC70" s="37">
        <f t="shared" si="17"/>
        <v>0</v>
      </c>
      <c r="AD70" s="35">
        <f t="shared" si="18"/>
        <v>0</v>
      </c>
      <c r="AE70" s="35">
        <f t="shared" si="19"/>
        <v>0</v>
      </c>
      <c r="AF70" s="35">
        <f t="shared" si="20"/>
        <v>0</v>
      </c>
    </row>
    <row r="71" spans="1:32" s="11" customFormat="1" ht="20.25" customHeight="1">
      <c r="A71" s="12">
        <v>57</v>
      </c>
      <c r="B71" s="13" t="str">
        <f>'[1]Tien 07T-2017'!B48</f>
        <v>Kon Tum</v>
      </c>
      <c r="C71" s="27">
        <f>'[1]Tien 07T-2017'!C48</f>
        <v>700856268.382</v>
      </c>
      <c r="D71" s="27">
        <v>471642812.69200003</v>
      </c>
      <c r="E71" s="27">
        <v>229213455.68999994</v>
      </c>
      <c r="F71" s="27">
        <f>'[1]Tien 07T-2017'!F48</f>
        <v>2621045.248</v>
      </c>
      <c r="G71" s="27">
        <f>'[1]Tien 07T-2017'!G48</f>
        <v>115369723.72299999</v>
      </c>
      <c r="H71" s="27">
        <f>'[1]Tien 07T-2017'!H48</f>
        <v>698235223.1340001</v>
      </c>
      <c r="I71" s="27">
        <f>'[1]Tien 07T-2017'!I48</f>
        <v>354362478.054</v>
      </c>
      <c r="J71" s="27">
        <f>'[1]Tien 07T-2017'!J48</f>
        <v>30433077.273</v>
      </c>
      <c r="K71" s="27">
        <f>'[1]Tien 07T-2017'!K48</f>
        <v>6072012.329</v>
      </c>
      <c r="L71" s="27">
        <f>'[1]Tien 07T-2017'!L48</f>
        <v>17689.34</v>
      </c>
      <c r="M71" s="27">
        <f>'[1]Tien 07T-2017'!M48</f>
        <v>301729785.84099996</v>
      </c>
      <c r="N71" s="27">
        <f>'[1]Tien 07T-2017'!N48</f>
        <v>15534974.571</v>
      </c>
      <c r="O71" s="27">
        <f>'[1]Tien 07T-2017'!O48</f>
        <v>574938.7</v>
      </c>
      <c r="P71" s="27">
        <f>'[1]Tien 07T-2017'!P48</f>
        <v>0</v>
      </c>
      <c r="Q71" s="27">
        <f>'[1]Tien 07T-2017'!Q48</f>
        <v>0</v>
      </c>
      <c r="R71" s="27">
        <f>'[1]Tien 07T-2017'!R48</f>
        <v>343872745.0800001</v>
      </c>
      <c r="S71" s="27">
        <f t="shared" si="11"/>
        <v>661712444.192</v>
      </c>
      <c r="T71" s="28">
        <f t="shared" si="12"/>
        <v>0.10306615740629974</v>
      </c>
      <c r="U71" s="29">
        <v>471642812.69200003</v>
      </c>
      <c r="V71" s="29">
        <f t="shared" si="13"/>
        <v>229213455.68999994</v>
      </c>
      <c r="W71" s="22">
        <f t="shared" si="14"/>
        <v>317839699.1119999</v>
      </c>
      <c r="X71" s="36">
        <v>35</v>
      </c>
      <c r="Y71" s="11">
        <v>59</v>
      </c>
      <c r="Z71" s="31">
        <v>132764447.57700002</v>
      </c>
      <c r="AA71" s="32">
        <f t="shared" si="15"/>
        <v>1.3940121388872646</v>
      </c>
      <c r="AB71" s="32">
        <f t="shared" si="16"/>
        <v>0.5075116039884935</v>
      </c>
      <c r="AC71" s="37">
        <f t="shared" si="17"/>
        <v>0</v>
      </c>
      <c r="AD71" s="35">
        <f t="shared" si="18"/>
        <v>0</v>
      </c>
      <c r="AE71" s="35">
        <f t="shared" si="19"/>
        <v>0</v>
      </c>
      <c r="AF71" s="35">
        <f t="shared" si="20"/>
        <v>8.684583008289337E-08</v>
      </c>
    </row>
    <row r="72" spans="1:32" s="11" customFormat="1" ht="20.25" customHeight="1">
      <c r="A72" s="14">
        <v>58</v>
      </c>
      <c r="B72" s="13" t="str">
        <f>'[1]Tien 07T-2017'!B77</f>
        <v>Yên Bái</v>
      </c>
      <c r="C72" s="27">
        <f>'[1]Tien 07T-2017'!C77</f>
        <v>171557604</v>
      </c>
      <c r="D72" s="27">
        <v>147186665</v>
      </c>
      <c r="E72" s="27">
        <v>24370939</v>
      </c>
      <c r="F72" s="27">
        <f>'[1]Tien 07T-2017'!F77</f>
        <v>1331108</v>
      </c>
      <c r="G72" s="27">
        <f>'[1]Tien 07T-2017'!G77</f>
        <v>0</v>
      </c>
      <c r="H72" s="27">
        <f>'[1]Tien 07T-2017'!H77</f>
        <v>170226496</v>
      </c>
      <c r="I72" s="27">
        <f>'[1]Tien 07T-2017'!I77</f>
        <v>102160517</v>
      </c>
      <c r="J72" s="27">
        <f>'[1]Tien 07T-2017'!J77</f>
        <v>12354690</v>
      </c>
      <c r="K72" s="27">
        <f>'[1]Tien 07T-2017'!K77</f>
        <v>4254890</v>
      </c>
      <c r="L72" s="27">
        <f>'[1]Tien 07T-2017'!L77</f>
        <v>77393</v>
      </c>
      <c r="M72" s="27">
        <f>'[1]Tien 07T-2017'!M77</f>
        <v>83698682</v>
      </c>
      <c r="N72" s="27">
        <f>'[1]Tien 07T-2017'!N77</f>
        <v>52719</v>
      </c>
      <c r="O72" s="27">
        <f>'[1]Tien 07T-2017'!O77</f>
        <v>1722143</v>
      </c>
      <c r="P72" s="27">
        <f>'[1]Tien 07T-2017'!P77</f>
        <v>0</v>
      </c>
      <c r="Q72" s="27">
        <f>'[1]Tien 07T-2017'!Q77</f>
        <v>0</v>
      </c>
      <c r="R72" s="27">
        <f>'[1]Tien 07T-2017'!R77</f>
        <v>68065979</v>
      </c>
      <c r="S72" s="27">
        <f t="shared" si="11"/>
        <v>153539523</v>
      </c>
      <c r="T72" s="28">
        <f t="shared" si="12"/>
        <v>0.16334072585008552</v>
      </c>
      <c r="U72" s="29">
        <v>147186665</v>
      </c>
      <c r="V72" s="29">
        <f t="shared" si="13"/>
        <v>24370939</v>
      </c>
      <c r="W72" s="22">
        <f t="shared" si="14"/>
        <v>85473544</v>
      </c>
      <c r="X72" s="36">
        <v>55</v>
      </c>
      <c r="Y72" s="11">
        <v>37</v>
      </c>
      <c r="Z72" s="11">
        <v>35506253</v>
      </c>
      <c r="AA72" s="32">
        <f t="shared" si="15"/>
        <v>1.4072814442008286</v>
      </c>
      <c r="AB72" s="32">
        <f t="shared" si="16"/>
        <v>0.6001446273087828</v>
      </c>
      <c r="AC72" s="37">
        <f t="shared" si="17"/>
        <v>0</v>
      </c>
      <c r="AD72" s="35">
        <f t="shared" si="18"/>
        <v>0</v>
      </c>
      <c r="AE72" s="35">
        <f t="shared" si="19"/>
        <v>0</v>
      </c>
      <c r="AF72" s="35">
        <f t="shared" si="20"/>
        <v>0</v>
      </c>
    </row>
    <row r="73" spans="1:32" s="11" customFormat="1" ht="20.25" customHeight="1">
      <c r="A73" s="12">
        <v>59</v>
      </c>
      <c r="B73" s="13" t="str">
        <f>'[1]Tien 07T-2017'!B18</f>
        <v>Bạc Liêu</v>
      </c>
      <c r="C73" s="27">
        <f>'[1]Tien 07T-2017'!C18</f>
        <v>608320637</v>
      </c>
      <c r="D73" s="27">
        <v>325536286</v>
      </c>
      <c r="E73" s="27">
        <v>282784351</v>
      </c>
      <c r="F73" s="27">
        <f>'[1]Tien 07T-2017'!F18</f>
        <v>2502955</v>
      </c>
      <c r="G73" s="27">
        <f>'[1]Tien 07T-2017'!G18</f>
        <v>0</v>
      </c>
      <c r="H73" s="27">
        <f>'[1]Tien 07T-2017'!H18</f>
        <v>605817682</v>
      </c>
      <c r="I73" s="27">
        <f>'[1]Tien 07T-2017'!I18</f>
        <v>495919672</v>
      </c>
      <c r="J73" s="27">
        <f>'[1]Tien 07T-2017'!J18</f>
        <v>46863177</v>
      </c>
      <c r="K73" s="27">
        <f>'[1]Tien 07T-2017'!K18</f>
        <v>9259982</v>
      </c>
      <c r="L73" s="27">
        <f>'[1]Tien 07T-2017'!L18</f>
        <v>0</v>
      </c>
      <c r="M73" s="27">
        <f>'[1]Tien 07T-2017'!M18</f>
        <v>429550652</v>
      </c>
      <c r="N73" s="27">
        <f>'[1]Tien 07T-2017'!N18</f>
        <v>7499639</v>
      </c>
      <c r="O73" s="27">
        <f>'[1]Tien 07T-2017'!O18</f>
        <v>940717</v>
      </c>
      <c r="P73" s="27">
        <f>'[1]Tien 07T-2017'!P18</f>
        <v>1073419</v>
      </c>
      <c r="Q73" s="27">
        <f>'[1]Tien 07T-2017'!Q18</f>
        <v>732086</v>
      </c>
      <c r="R73" s="27">
        <f>'[1]Tien 07T-2017'!R18</f>
        <v>109898010</v>
      </c>
      <c r="S73" s="27">
        <f t="shared" si="11"/>
        <v>549694523</v>
      </c>
      <c r="T73" s="28">
        <f t="shared" si="12"/>
        <v>0.11316985828301644</v>
      </c>
      <c r="U73" s="29">
        <v>325536286</v>
      </c>
      <c r="V73" s="29">
        <f t="shared" si="13"/>
        <v>282784351</v>
      </c>
      <c r="W73" s="22">
        <f t="shared" si="14"/>
        <v>439796513</v>
      </c>
      <c r="X73" s="36">
        <v>39</v>
      </c>
      <c r="Y73" s="11">
        <v>56</v>
      </c>
      <c r="Z73" s="31">
        <v>178505573</v>
      </c>
      <c r="AA73" s="32">
        <f t="shared" si="15"/>
        <v>1.463769089158914</v>
      </c>
      <c r="AB73" s="32">
        <f t="shared" si="16"/>
        <v>0.8185955721246182</v>
      </c>
      <c r="AC73" s="37">
        <f t="shared" si="17"/>
        <v>0</v>
      </c>
      <c r="AD73" s="35">
        <f t="shared" si="18"/>
        <v>0</v>
      </c>
      <c r="AE73" s="35">
        <f t="shared" si="19"/>
        <v>0</v>
      </c>
      <c r="AF73" s="35">
        <f t="shared" si="20"/>
        <v>0</v>
      </c>
    </row>
    <row r="74" spans="1:32" s="11" customFormat="1" ht="20.25" customHeight="1">
      <c r="A74" s="14">
        <v>60</v>
      </c>
      <c r="B74" s="13" t="str">
        <f>'[1]Tien 07T-2017'!B51</f>
        <v>Lạng Sơn</v>
      </c>
      <c r="C74" s="27">
        <f>'[1]Tien 07T-2017'!C51</f>
        <v>105350810</v>
      </c>
      <c r="D74" s="27">
        <v>56457367</v>
      </c>
      <c r="E74" s="27">
        <v>48893443</v>
      </c>
      <c r="F74" s="27">
        <f>'[1]Tien 07T-2017'!F51</f>
        <v>10444590</v>
      </c>
      <c r="G74" s="27">
        <f>'[1]Tien 07T-2017'!G51</f>
        <v>0</v>
      </c>
      <c r="H74" s="27">
        <f>'[1]Tien 07T-2017'!H51</f>
        <v>94906220</v>
      </c>
      <c r="I74" s="27">
        <f>'[1]Tien 07T-2017'!I51</f>
        <v>48382860</v>
      </c>
      <c r="J74" s="27">
        <f>'[1]Tien 07T-2017'!J51</f>
        <v>17385351</v>
      </c>
      <c r="K74" s="27">
        <f>'[1]Tien 07T-2017'!K51</f>
        <v>213229</v>
      </c>
      <c r="L74" s="27">
        <f>'[1]Tien 07T-2017'!L51</f>
        <v>74727</v>
      </c>
      <c r="M74" s="27">
        <f>'[1]Tien 07T-2017'!M51</f>
        <v>30563737</v>
      </c>
      <c r="N74" s="27">
        <f>'[1]Tien 07T-2017'!N51</f>
        <v>116364</v>
      </c>
      <c r="O74" s="27">
        <f>'[1]Tien 07T-2017'!O51</f>
        <v>29452</v>
      </c>
      <c r="P74" s="27">
        <f>'[1]Tien 07T-2017'!P51</f>
        <v>0</v>
      </c>
      <c r="Q74" s="27">
        <f>'[1]Tien 07T-2017'!Q51</f>
        <v>0</v>
      </c>
      <c r="R74" s="27">
        <f>'[1]Tien 07T-2017'!R51</f>
        <v>46523360</v>
      </c>
      <c r="S74" s="27">
        <f t="shared" si="11"/>
        <v>77232913</v>
      </c>
      <c r="T74" s="28">
        <f t="shared" si="12"/>
        <v>0.36528032861223997</v>
      </c>
      <c r="U74" s="29">
        <v>56457367</v>
      </c>
      <c r="V74" s="29">
        <f t="shared" si="13"/>
        <v>48893443</v>
      </c>
      <c r="W74" s="22">
        <f t="shared" si="14"/>
        <v>30709553</v>
      </c>
      <c r="X74" s="36">
        <v>58</v>
      </c>
      <c r="Y74" s="11">
        <v>4</v>
      </c>
      <c r="Z74" s="31">
        <v>11872940</v>
      </c>
      <c r="AA74" s="32">
        <f t="shared" si="15"/>
        <v>1.5865163135668165</v>
      </c>
      <c r="AB74" s="32">
        <f t="shared" si="16"/>
        <v>0.5097965128102246</v>
      </c>
      <c r="AC74" s="37">
        <f t="shared" si="17"/>
        <v>0</v>
      </c>
      <c r="AD74" s="35">
        <f t="shared" si="18"/>
        <v>0</v>
      </c>
      <c r="AE74" s="35">
        <f t="shared" si="19"/>
        <v>0</v>
      </c>
      <c r="AF74" s="35">
        <f t="shared" si="20"/>
        <v>0</v>
      </c>
    </row>
    <row r="75" spans="1:32" s="11" customFormat="1" ht="20.25" customHeight="1">
      <c r="A75" s="12">
        <v>61</v>
      </c>
      <c r="B75" s="13" t="str">
        <f>'[1]Tien 07T-2017'!B17</f>
        <v>Bắc Kạn</v>
      </c>
      <c r="C75" s="27">
        <f>'[1]Tien 07T-2017'!C17</f>
        <v>80848557</v>
      </c>
      <c r="D75" s="27">
        <v>25209610</v>
      </c>
      <c r="E75" s="27">
        <v>55638947</v>
      </c>
      <c r="F75" s="27">
        <f>'[1]Tien 07T-2017'!F17</f>
        <v>1493787</v>
      </c>
      <c r="G75" s="27">
        <f>'[1]Tien 07T-2017'!G17</f>
        <v>2468558</v>
      </c>
      <c r="H75" s="27">
        <f>'[1]Tien 07T-2017'!H17</f>
        <v>79354770</v>
      </c>
      <c r="I75" s="27">
        <f>'[1]Tien 07T-2017'!I17</f>
        <v>66052424</v>
      </c>
      <c r="J75" s="27">
        <f>'[1]Tien 07T-2017'!J17</f>
        <v>6157145</v>
      </c>
      <c r="K75" s="27">
        <f>'[1]Tien 07T-2017'!K17</f>
        <v>7931190</v>
      </c>
      <c r="L75" s="27">
        <f>'[1]Tien 07T-2017'!L17</f>
        <v>26387</v>
      </c>
      <c r="M75" s="27">
        <f>'[1]Tien 07T-2017'!M17</f>
        <v>50860541</v>
      </c>
      <c r="N75" s="27">
        <f>'[1]Tien 07T-2017'!N17</f>
        <v>1077161</v>
      </c>
      <c r="O75" s="27">
        <f>'[1]Tien 07T-2017'!O17</f>
        <v>0</v>
      </c>
      <c r="P75" s="27">
        <f>'[1]Tien 07T-2017'!P17</f>
        <v>0</v>
      </c>
      <c r="Q75" s="27">
        <f>'[1]Tien 07T-2017'!Q17</f>
        <v>0</v>
      </c>
      <c r="R75" s="27">
        <f>'[1]Tien 07T-2017'!R17</f>
        <v>13302346</v>
      </c>
      <c r="S75" s="27">
        <f t="shared" si="11"/>
        <v>65240048</v>
      </c>
      <c r="T75" s="28">
        <f t="shared" si="12"/>
        <v>0.21368968987421263</v>
      </c>
      <c r="U75" s="29">
        <v>25209610</v>
      </c>
      <c r="V75" s="29">
        <f t="shared" si="13"/>
        <v>55638947</v>
      </c>
      <c r="W75" s="22">
        <f t="shared" si="14"/>
        <v>51937702</v>
      </c>
      <c r="X75" s="36">
        <v>60</v>
      </c>
      <c r="Y75" s="11">
        <v>21</v>
      </c>
      <c r="Z75" s="31">
        <v>16411746</v>
      </c>
      <c r="AA75" s="32">
        <f t="shared" si="15"/>
        <v>2.164666452917319</v>
      </c>
      <c r="AB75" s="32">
        <f t="shared" si="16"/>
        <v>0.8323686654249014</v>
      </c>
      <c r="AC75" s="37">
        <f t="shared" si="17"/>
        <v>0</v>
      </c>
      <c r="AD75" s="35">
        <f t="shared" si="18"/>
        <v>0</v>
      </c>
      <c r="AE75" s="35">
        <f t="shared" si="19"/>
        <v>0</v>
      </c>
      <c r="AF75" s="35">
        <f t="shared" si="20"/>
        <v>0</v>
      </c>
    </row>
    <row r="76" spans="1:32" s="11" customFormat="1" ht="20.25" customHeight="1">
      <c r="A76" s="14">
        <v>62</v>
      </c>
      <c r="B76" s="13" t="str">
        <f>'[1]Tien 07T-2017'!B61</f>
        <v>Quảng Nam</v>
      </c>
      <c r="C76" s="27">
        <f>'[1]Tien 07T-2017'!C61</f>
        <v>1915877209.05</v>
      </c>
      <c r="D76" s="27">
        <v>1029272596.042</v>
      </c>
      <c r="E76" s="27">
        <v>886604613.0079999</v>
      </c>
      <c r="F76" s="27">
        <f>'[1]Tien 07T-2017'!F61</f>
        <v>16863430</v>
      </c>
      <c r="G76" s="27">
        <f>'[1]Tien 07T-2017'!G61</f>
        <v>22785143</v>
      </c>
      <c r="H76" s="27">
        <f>'[1]Tien 07T-2017'!H61</f>
        <v>1899013779.05</v>
      </c>
      <c r="I76" s="27">
        <f>'[1]Tien 07T-2017'!I61</f>
        <v>1407251800.165</v>
      </c>
      <c r="J76" s="27">
        <f>'[1]Tien 07T-2017'!J61</f>
        <v>49087483.68399999</v>
      </c>
      <c r="K76" s="27">
        <f>'[1]Tien 07T-2017'!K61</f>
        <v>106079490.618</v>
      </c>
      <c r="L76" s="27">
        <f>'[1]Tien 07T-2017'!L61</f>
        <v>13641</v>
      </c>
      <c r="M76" s="27">
        <f>'[1]Tien 07T-2017'!M61</f>
        <v>1248313591.863</v>
      </c>
      <c r="N76" s="27">
        <f>'[1]Tien 07T-2017'!N61</f>
        <v>2527058</v>
      </c>
      <c r="O76" s="27">
        <f>'[1]Tien 07T-2017'!O61</f>
        <v>7741</v>
      </c>
      <c r="P76" s="27">
        <f>'[1]Tien 07T-2017'!P61</f>
        <v>0</v>
      </c>
      <c r="Q76" s="27">
        <f>'[1]Tien 07T-2017'!Q61</f>
        <v>1222794</v>
      </c>
      <c r="R76" s="27">
        <f>'[1]Tien 07T-2017'!R61</f>
        <v>491761978.885</v>
      </c>
      <c r="S76" s="27">
        <f t="shared" si="11"/>
        <v>1743833163.748</v>
      </c>
      <c r="T76" s="28">
        <f t="shared" si="12"/>
        <v>0.1102721028914691</v>
      </c>
      <c r="U76" s="29">
        <v>1029272596.042</v>
      </c>
      <c r="V76" s="29">
        <f t="shared" si="13"/>
        <v>886604613.0079999</v>
      </c>
      <c r="W76" s="22">
        <f t="shared" si="14"/>
        <v>1252071184.863</v>
      </c>
      <c r="X76" s="36">
        <v>13</v>
      </c>
      <c r="Y76" s="11">
        <v>57</v>
      </c>
      <c r="Z76" s="31">
        <v>340592259.1820001</v>
      </c>
      <c r="AA76" s="32">
        <f t="shared" si="15"/>
        <v>2.676158665114989</v>
      </c>
      <c r="AB76" s="32">
        <f t="shared" si="16"/>
        <v>0.7410434909371701</v>
      </c>
      <c r="AC76" s="37">
        <f t="shared" si="17"/>
        <v>0</v>
      </c>
      <c r="AD76" s="35">
        <f t="shared" si="18"/>
        <v>0</v>
      </c>
      <c r="AE76" s="35">
        <f t="shared" si="19"/>
        <v>0</v>
      </c>
      <c r="AF76" s="35">
        <f t="shared" si="20"/>
        <v>0</v>
      </c>
    </row>
    <row r="77" spans="1:32" s="11" customFormat="1" ht="20.25" customHeight="1">
      <c r="A77" s="12">
        <v>63</v>
      </c>
      <c r="B77" s="13" t="str">
        <f>'[1]Tien 07T-2017'!B32</f>
        <v>Điện Biên</v>
      </c>
      <c r="C77" s="27">
        <f>'[1]Tien 07T-2017'!C32</f>
        <v>112255740.164</v>
      </c>
      <c r="D77" s="27">
        <v>22073403.164</v>
      </c>
      <c r="E77" s="27">
        <v>90182337</v>
      </c>
      <c r="F77" s="27">
        <f>'[1]Tien 07T-2017'!F32</f>
        <v>4019632</v>
      </c>
      <c r="G77" s="27">
        <f>'[1]Tien 07T-2017'!G32</f>
        <v>0</v>
      </c>
      <c r="H77" s="27">
        <f>'[1]Tien 07T-2017'!H32</f>
        <v>108236108.164</v>
      </c>
      <c r="I77" s="27">
        <f>'[1]Tien 07T-2017'!I32</f>
        <v>94486442.424</v>
      </c>
      <c r="J77" s="27">
        <f>'[1]Tien 07T-2017'!J32</f>
        <v>43357253.423999995</v>
      </c>
      <c r="K77" s="27">
        <f>'[1]Tien 07T-2017'!K32</f>
        <v>841285</v>
      </c>
      <c r="L77" s="27">
        <f>'[1]Tien 07T-2017'!L32</f>
        <v>73198</v>
      </c>
      <c r="M77" s="27">
        <f>'[1]Tien 07T-2017'!M32</f>
        <v>47398281</v>
      </c>
      <c r="N77" s="27">
        <f>'[1]Tien 07T-2017'!N32</f>
        <v>1157043</v>
      </c>
      <c r="O77" s="27">
        <f>'[1]Tien 07T-2017'!O32</f>
        <v>0</v>
      </c>
      <c r="P77" s="27">
        <f>'[1]Tien 07T-2017'!P32</f>
        <v>0</v>
      </c>
      <c r="Q77" s="27">
        <f>'[1]Tien 07T-2017'!Q32</f>
        <v>1659382</v>
      </c>
      <c r="R77" s="27">
        <f>'[1]Tien 07T-2017'!R32</f>
        <v>13749665.74</v>
      </c>
      <c r="S77" s="27">
        <f t="shared" si="11"/>
        <v>63964371.74</v>
      </c>
      <c r="T77" s="28">
        <f t="shared" si="12"/>
        <v>0.46855120468325273</v>
      </c>
      <c r="U77" s="29">
        <v>22073403.164</v>
      </c>
      <c r="V77" s="29">
        <f t="shared" si="13"/>
        <v>90182337</v>
      </c>
      <c r="W77" s="22">
        <f t="shared" si="14"/>
        <v>50214706</v>
      </c>
      <c r="X77" s="36">
        <v>56</v>
      </c>
      <c r="Y77" s="11">
        <v>1</v>
      </c>
      <c r="Z77" s="31">
        <v>6918783</v>
      </c>
      <c r="AA77" s="32">
        <f t="shared" si="15"/>
        <v>6.2577368013999</v>
      </c>
      <c r="AB77" s="32">
        <f t="shared" si="16"/>
        <v>0.8729660002264085</v>
      </c>
      <c r="AC77" s="37">
        <f t="shared" si="17"/>
        <v>0</v>
      </c>
      <c r="AD77" s="35">
        <f t="shared" si="18"/>
        <v>0</v>
      </c>
      <c r="AE77" s="35">
        <f t="shared" si="19"/>
        <v>0</v>
      </c>
      <c r="AF77" s="35">
        <f t="shared" si="20"/>
        <v>0</v>
      </c>
    </row>
    <row r="78" spans="2:20" ht="15.75">
      <c r="B78" s="55"/>
      <c r="C78" s="55"/>
      <c r="D78" s="55"/>
      <c r="E78" s="55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6" t="s">
        <v>56</v>
      </c>
      <c r="Q78" s="56"/>
      <c r="R78" s="56"/>
      <c r="S78" s="56"/>
      <c r="T78" s="56"/>
    </row>
    <row r="79" spans="2:20" ht="15.75" customHeight="1">
      <c r="B79" s="19"/>
      <c r="C79" s="64" t="s">
        <v>38</v>
      </c>
      <c r="D79" s="64"/>
      <c r="E79" s="64"/>
      <c r="F79" s="18"/>
      <c r="G79" s="18"/>
      <c r="H79" s="19"/>
      <c r="I79" s="19"/>
      <c r="J79" s="19"/>
      <c r="K79" s="19"/>
      <c r="L79" s="19"/>
      <c r="M79" s="19"/>
      <c r="N79" s="19"/>
      <c r="O79" s="63"/>
      <c r="P79" s="63"/>
      <c r="Q79" s="63"/>
      <c r="R79" s="63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63"/>
      <c r="P80" s="63"/>
      <c r="Q80" s="63"/>
      <c r="R80" s="63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64" t="s">
        <v>53</v>
      </c>
      <c r="D86" s="64"/>
      <c r="E86" s="64"/>
      <c r="F86" s="18"/>
      <c r="G86" s="18"/>
      <c r="H86" s="19"/>
      <c r="I86" s="19"/>
      <c r="J86" s="19"/>
      <c r="K86" s="19"/>
      <c r="L86" s="19"/>
      <c r="M86" s="19"/>
      <c r="N86" s="19"/>
      <c r="O86" s="63"/>
      <c r="P86" s="63"/>
      <c r="Q86" s="63"/>
      <c r="R86" s="63"/>
      <c r="S86" s="19"/>
      <c r="T86" s="19"/>
    </row>
    <row r="87" ht="12.75">
      <c r="B87" s="17"/>
    </row>
  </sheetData>
  <sheetProtection/>
  <mergeCells count="46">
    <mergeCell ref="A13:B13"/>
    <mergeCell ref="B78:E78"/>
    <mergeCell ref="P78:T78"/>
    <mergeCell ref="C79:E79"/>
    <mergeCell ref="O79:R79"/>
    <mergeCell ref="D10:D12"/>
    <mergeCell ref="E10:E12"/>
    <mergeCell ref="I10:I12"/>
    <mergeCell ref="C86:E86"/>
    <mergeCell ref="O86:R86"/>
    <mergeCell ref="O80:R80"/>
    <mergeCell ref="X8:X12"/>
    <mergeCell ref="Y8:Y12"/>
    <mergeCell ref="C9:C12"/>
    <mergeCell ref="D9:E9"/>
    <mergeCell ref="H9:H12"/>
    <mergeCell ref="I9:Q9"/>
    <mergeCell ref="R9:R12"/>
    <mergeCell ref="U8:U12"/>
    <mergeCell ref="Q11:Q12"/>
    <mergeCell ref="V8:V12"/>
    <mergeCell ref="W8:W12"/>
    <mergeCell ref="J10:Q10"/>
    <mergeCell ref="J11:J12"/>
    <mergeCell ref="K11:K12"/>
    <mergeCell ref="L11:L12"/>
    <mergeCell ref="M11:M12"/>
    <mergeCell ref="N11:N12"/>
    <mergeCell ref="C8:E8"/>
    <mergeCell ref="F8:F12"/>
    <mergeCell ref="G8:G12"/>
    <mergeCell ref="H8:R8"/>
    <mergeCell ref="S8:S12"/>
    <mergeCell ref="T8:T12"/>
    <mergeCell ref="O11:O12"/>
    <mergeCell ref="P11:P12"/>
    <mergeCell ref="AB8:AB12"/>
    <mergeCell ref="Z8:Z12"/>
    <mergeCell ref="AA8:AA12"/>
    <mergeCell ref="B1:H1"/>
    <mergeCell ref="B2:H2"/>
    <mergeCell ref="A3:M3"/>
    <mergeCell ref="A4:T6"/>
    <mergeCell ref="Q7:T7"/>
    <mergeCell ref="A8:A12"/>
    <mergeCell ref="B8:B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Admin</cp:lastModifiedBy>
  <cp:lastPrinted>2017-03-07T08:26:43Z</cp:lastPrinted>
  <dcterms:created xsi:type="dcterms:W3CDTF">2015-11-10T02:15:15Z</dcterms:created>
  <dcterms:modified xsi:type="dcterms:W3CDTF">2017-05-08T08:49:04Z</dcterms:modified>
  <cp:category/>
  <cp:version/>
  <cp:contentType/>
  <cp:contentStatus/>
</cp:coreProperties>
</file>